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\\server\D\!ЗД по УВР\"/>
    </mc:Choice>
  </mc:AlternateContent>
  <xr:revisionPtr revIDLastSave="0" documentId="13_ncr:1_{677C3B60-11CB-43BB-AF76-619CFF93B09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Пояснительная записка" sheetId="4" r:id="rId1"/>
    <sheet name="График оценочных процедур" sheetId="5" r:id="rId2"/>
    <sheet name="Лист2" sheetId="7" r:id="rId3"/>
    <sheet name="Лист3" sheetId="8" r:id="rId4"/>
    <sheet name="Лист4" sheetId="9" r:id="rId5"/>
    <sheet name="Лист5" sheetId="10" r:id="rId6"/>
    <sheet name="Лист6" sheetId="11" r:id="rId7"/>
  </sheets>
  <definedNames>
    <definedName name="_xlnm.Print_Titles" localSheetId="1">'График оценочных процедур'!$1:$8</definedName>
    <definedName name="_xlnm.Print_Area" localSheetId="1">'График оценочных процедур'!$A$1:$DH$462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A461" i="5" l="1"/>
  <c r="CZ461" i="5"/>
  <c r="DA460" i="5"/>
  <c r="CZ460" i="5"/>
  <c r="DB460" i="5" s="1"/>
  <c r="DA459" i="5"/>
  <c r="CZ459" i="5"/>
  <c r="DB459" i="5" s="1"/>
  <c r="DA458" i="5"/>
  <c r="CZ458" i="5"/>
  <c r="DB458" i="5" s="1"/>
  <c r="DA457" i="5"/>
  <c r="CZ457" i="5"/>
  <c r="DB457" i="5" s="1"/>
  <c r="DA456" i="5"/>
  <c r="CZ456" i="5"/>
  <c r="DB456" i="5" s="1"/>
  <c r="DA455" i="5"/>
  <c r="CZ455" i="5"/>
  <c r="DB455" i="5" s="1"/>
  <c r="DA454" i="5"/>
  <c r="CZ454" i="5"/>
  <c r="DB454" i="5" s="1"/>
  <c r="DA453" i="5"/>
  <c r="CZ453" i="5"/>
  <c r="DB453" i="5" s="1"/>
  <c r="DA452" i="5"/>
  <c r="CZ452" i="5"/>
  <c r="DB452" i="5" s="1"/>
  <c r="DA451" i="5"/>
  <c r="CZ451" i="5"/>
  <c r="DB451" i="5" s="1"/>
  <c r="DA450" i="5"/>
  <c r="CZ450" i="5"/>
  <c r="DB450" i="5" s="1"/>
  <c r="DA449" i="5"/>
  <c r="CZ449" i="5"/>
  <c r="DB449" i="5" s="1"/>
  <c r="DA448" i="5"/>
  <c r="CZ448" i="5"/>
  <c r="DB448" i="5" s="1"/>
  <c r="DA447" i="5"/>
  <c r="CZ447" i="5"/>
  <c r="DB447" i="5" s="1"/>
  <c r="DA446" i="5"/>
  <c r="CZ446" i="5"/>
  <c r="DB446" i="5" s="1"/>
  <c r="DA445" i="5"/>
  <c r="CZ445" i="5"/>
  <c r="DB445" i="5" s="1"/>
  <c r="DA444" i="5"/>
  <c r="CZ444" i="5"/>
  <c r="DB444" i="5" s="1"/>
  <c r="DA443" i="5"/>
  <c r="CZ443" i="5"/>
  <c r="DB443" i="5" s="1"/>
  <c r="DA442" i="5"/>
  <c r="CZ442" i="5"/>
  <c r="DB442" i="5" s="1"/>
  <c r="DA441" i="5"/>
  <c r="CZ441" i="5"/>
  <c r="DB441" i="5" s="1"/>
  <c r="DA440" i="5"/>
  <c r="CZ440" i="5"/>
  <c r="DB440" i="5" s="1"/>
  <c r="DA439" i="5"/>
  <c r="CZ439" i="5"/>
  <c r="DB439" i="5" s="1"/>
  <c r="DA438" i="5"/>
  <c r="CZ438" i="5"/>
  <c r="DB438" i="5" s="1"/>
  <c r="DA437" i="5"/>
  <c r="CZ437" i="5"/>
  <c r="DB437" i="5" s="1"/>
  <c r="DA436" i="5"/>
  <c r="CZ436" i="5"/>
  <c r="DB436" i="5" s="1"/>
  <c r="DA435" i="5"/>
  <c r="CZ435" i="5"/>
  <c r="DB435" i="5" s="1"/>
  <c r="DA434" i="5"/>
  <c r="CZ434" i="5"/>
  <c r="DB434" i="5" s="1"/>
  <c r="DA433" i="5"/>
  <c r="CZ433" i="5"/>
  <c r="DB433" i="5" s="1"/>
  <c r="DA432" i="5"/>
  <c r="CZ432" i="5"/>
  <c r="DB432" i="5" s="1"/>
  <c r="DA431" i="5"/>
  <c r="CZ431" i="5"/>
  <c r="DB431" i="5" s="1"/>
  <c r="DA430" i="5"/>
  <c r="CZ430" i="5"/>
  <c r="DB430" i="5" s="1"/>
  <c r="DA429" i="5"/>
  <c r="CZ429" i="5"/>
  <c r="DB429" i="5" s="1"/>
  <c r="DA428" i="5"/>
  <c r="CZ428" i="5"/>
  <c r="DB428" i="5" s="1"/>
  <c r="DA427" i="5"/>
  <c r="CZ427" i="5"/>
  <c r="DB427" i="5" s="1"/>
  <c r="DA426" i="5"/>
  <c r="CZ426" i="5"/>
  <c r="DB426" i="5" s="1"/>
  <c r="DA425" i="5"/>
  <c r="CZ425" i="5"/>
  <c r="DB425" i="5" s="1"/>
  <c r="DA424" i="5"/>
  <c r="CZ424" i="5"/>
  <c r="DB424" i="5" s="1"/>
  <c r="DA423" i="5"/>
  <c r="CZ423" i="5"/>
  <c r="DB423" i="5" s="1"/>
  <c r="DA422" i="5"/>
  <c r="CZ422" i="5"/>
  <c r="DB422" i="5" s="1"/>
  <c r="DA421" i="5"/>
  <c r="CZ421" i="5"/>
  <c r="DB421" i="5" s="1"/>
  <c r="DA420" i="5"/>
  <c r="CZ420" i="5"/>
  <c r="DB420" i="5" s="1"/>
  <c r="DA419" i="5"/>
  <c r="CZ419" i="5"/>
  <c r="DB419" i="5" s="1"/>
  <c r="DA418" i="5"/>
  <c r="CZ418" i="5"/>
  <c r="DB418" i="5" s="1"/>
  <c r="DA417" i="5"/>
  <c r="CZ417" i="5"/>
  <c r="DB417" i="5" s="1"/>
  <c r="DA412" i="5"/>
  <c r="CZ412" i="5"/>
  <c r="DA411" i="5"/>
  <c r="CZ411" i="5"/>
  <c r="DB411" i="5" s="1"/>
  <c r="DA410" i="5"/>
  <c r="CZ410" i="5"/>
  <c r="DB410" i="5" s="1"/>
  <c r="DA409" i="5"/>
  <c r="CZ409" i="5"/>
  <c r="DB409" i="5" s="1"/>
  <c r="DA408" i="5"/>
  <c r="CZ408" i="5"/>
  <c r="DA407" i="5"/>
  <c r="CZ407" i="5"/>
  <c r="DB407" i="5" s="1"/>
  <c r="DA406" i="5"/>
  <c r="CZ406" i="5"/>
  <c r="DB406" i="5" s="1"/>
  <c r="DA405" i="5"/>
  <c r="CZ405" i="5"/>
  <c r="DB405" i="5" s="1"/>
  <c r="DA404" i="5"/>
  <c r="CZ404" i="5"/>
  <c r="DA403" i="5"/>
  <c r="CZ403" i="5"/>
  <c r="DB403" i="5" s="1"/>
  <c r="DA402" i="5"/>
  <c r="CZ402" i="5"/>
  <c r="DB402" i="5" s="1"/>
  <c r="DA401" i="5"/>
  <c r="CZ401" i="5"/>
  <c r="DB401" i="5" s="1"/>
  <c r="DA400" i="5"/>
  <c r="CZ400" i="5"/>
  <c r="DA399" i="5"/>
  <c r="CZ399" i="5"/>
  <c r="DB399" i="5" s="1"/>
  <c r="DA398" i="5"/>
  <c r="CZ398" i="5"/>
  <c r="DB398" i="5" s="1"/>
  <c r="DA397" i="5"/>
  <c r="CZ397" i="5"/>
  <c r="DB397" i="5" s="1"/>
  <c r="DA396" i="5"/>
  <c r="CZ396" i="5"/>
  <c r="DB396" i="5" s="1"/>
  <c r="DA395" i="5"/>
  <c r="CZ395" i="5"/>
  <c r="DB395" i="5" s="1"/>
  <c r="DA394" i="5"/>
  <c r="CZ394" i="5"/>
  <c r="DB394" i="5" s="1"/>
  <c r="DA393" i="5"/>
  <c r="CZ393" i="5"/>
  <c r="DB393" i="5" s="1"/>
  <c r="DA392" i="5"/>
  <c r="CZ392" i="5"/>
  <c r="DB392" i="5" s="1"/>
  <c r="DA391" i="5"/>
  <c r="CZ391" i="5"/>
  <c r="DB391" i="5" s="1"/>
  <c r="DA390" i="5"/>
  <c r="CZ390" i="5"/>
  <c r="DB390" i="5" s="1"/>
  <c r="DA389" i="5"/>
  <c r="CZ389" i="5"/>
  <c r="DB389" i="5" s="1"/>
  <c r="DA388" i="5"/>
  <c r="CZ388" i="5"/>
  <c r="DB388" i="5" s="1"/>
  <c r="DA387" i="5"/>
  <c r="CZ387" i="5"/>
  <c r="DB387" i="5" s="1"/>
  <c r="DA386" i="5"/>
  <c r="CZ386" i="5"/>
  <c r="DB386" i="5" s="1"/>
  <c r="DA385" i="5"/>
  <c r="CZ385" i="5"/>
  <c r="DB385" i="5" s="1"/>
  <c r="DA384" i="5"/>
  <c r="CZ384" i="5"/>
  <c r="DB384" i="5" s="1"/>
  <c r="DA383" i="5"/>
  <c r="CZ383" i="5"/>
  <c r="DB383" i="5" s="1"/>
  <c r="DA382" i="5"/>
  <c r="CZ382" i="5"/>
  <c r="DB382" i="5" s="1"/>
  <c r="DA381" i="5"/>
  <c r="CZ381" i="5"/>
  <c r="DB381" i="5" s="1"/>
  <c r="DA380" i="5"/>
  <c r="CZ380" i="5"/>
  <c r="DB380" i="5" s="1"/>
  <c r="DA379" i="5"/>
  <c r="CZ379" i="5"/>
  <c r="DB379" i="5" s="1"/>
  <c r="DA378" i="5"/>
  <c r="CZ378" i="5"/>
  <c r="DB378" i="5" s="1"/>
  <c r="DA377" i="5"/>
  <c r="CZ377" i="5"/>
  <c r="DB377" i="5" s="1"/>
  <c r="DA376" i="5"/>
  <c r="CZ376" i="5"/>
  <c r="DB376" i="5" s="1"/>
  <c r="DA375" i="5"/>
  <c r="CZ375" i="5"/>
  <c r="DB375" i="5" s="1"/>
  <c r="DA374" i="5"/>
  <c r="CZ374" i="5"/>
  <c r="DB374" i="5" s="1"/>
  <c r="DA373" i="5"/>
  <c r="CZ373" i="5"/>
  <c r="DB373" i="5" s="1"/>
  <c r="DA372" i="5"/>
  <c r="CZ372" i="5"/>
  <c r="DB372" i="5" s="1"/>
  <c r="DA371" i="5"/>
  <c r="CZ371" i="5"/>
  <c r="DB371" i="5" s="1"/>
  <c r="DA370" i="5"/>
  <c r="CZ370" i="5"/>
  <c r="DB370" i="5" s="1"/>
  <c r="DA369" i="5"/>
  <c r="CZ369" i="5"/>
  <c r="DB369" i="5" s="1"/>
  <c r="DA368" i="5"/>
  <c r="CZ368" i="5"/>
  <c r="DB368" i="5" s="1"/>
  <c r="DA367" i="5"/>
  <c r="CZ367" i="5"/>
  <c r="DB367" i="5" s="1"/>
  <c r="DA366" i="5"/>
  <c r="CZ366" i="5"/>
  <c r="DB366" i="5" s="1"/>
  <c r="DA365" i="5"/>
  <c r="CZ365" i="5"/>
  <c r="DB365" i="5" s="1"/>
  <c r="DA360" i="5"/>
  <c r="CZ360" i="5"/>
  <c r="DB360" i="5" s="1"/>
  <c r="DA359" i="5"/>
  <c r="CZ359" i="5"/>
  <c r="DB359" i="5" s="1"/>
  <c r="DA358" i="5"/>
  <c r="CZ358" i="5"/>
  <c r="DB358" i="5" s="1"/>
  <c r="DA357" i="5"/>
  <c r="CZ357" i="5"/>
  <c r="DB357" i="5" s="1"/>
  <c r="DA356" i="5"/>
  <c r="CZ356" i="5"/>
  <c r="DB356" i="5" s="1"/>
  <c r="DA355" i="5"/>
  <c r="CZ355" i="5"/>
  <c r="DB355" i="5" s="1"/>
  <c r="DA354" i="5"/>
  <c r="CZ354" i="5"/>
  <c r="DB354" i="5" s="1"/>
  <c r="DA353" i="5"/>
  <c r="CZ353" i="5"/>
  <c r="DB353" i="5" s="1"/>
  <c r="DA352" i="5"/>
  <c r="CZ352" i="5"/>
  <c r="DB352" i="5" s="1"/>
  <c r="DA351" i="5"/>
  <c r="CZ351" i="5"/>
  <c r="DB351" i="5" s="1"/>
  <c r="DA350" i="5"/>
  <c r="CZ350" i="5"/>
  <c r="DB350" i="5" s="1"/>
  <c r="DA349" i="5"/>
  <c r="CZ349" i="5"/>
  <c r="DB349" i="5" s="1"/>
  <c r="DA348" i="5"/>
  <c r="CZ348" i="5"/>
  <c r="DB348" i="5" s="1"/>
  <c r="DA347" i="5"/>
  <c r="CZ347" i="5"/>
  <c r="DB347" i="5" s="1"/>
  <c r="DA346" i="5"/>
  <c r="CZ346" i="5"/>
  <c r="DB346" i="5" s="1"/>
  <c r="DA345" i="5"/>
  <c r="CZ345" i="5"/>
  <c r="DB345" i="5" s="1"/>
  <c r="DA344" i="5"/>
  <c r="CZ344" i="5"/>
  <c r="DB344" i="5" s="1"/>
  <c r="DA343" i="5"/>
  <c r="CZ343" i="5"/>
  <c r="DB343" i="5" s="1"/>
  <c r="DA342" i="5"/>
  <c r="CZ342" i="5"/>
  <c r="DB342" i="5" s="1"/>
  <c r="DA341" i="5"/>
  <c r="CZ341" i="5"/>
  <c r="DB341" i="5" s="1"/>
  <c r="DA340" i="5"/>
  <c r="CZ340" i="5"/>
  <c r="DB340" i="5" s="1"/>
  <c r="DA339" i="5"/>
  <c r="CZ339" i="5"/>
  <c r="DB339" i="5" s="1"/>
  <c r="DA338" i="5"/>
  <c r="CZ338" i="5"/>
  <c r="DB338" i="5" s="1"/>
  <c r="DA337" i="5"/>
  <c r="CZ337" i="5"/>
  <c r="DB337" i="5" s="1"/>
  <c r="DA336" i="5"/>
  <c r="CZ336" i="5"/>
  <c r="DB336" i="5" s="1"/>
  <c r="DA335" i="5"/>
  <c r="CZ335" i="5"/>
  <c r="DB335" i="5" s="1"/>
  <c r="DA334" i="5"/>
  <c r="CZ334" i="5"/>
  <c r="DB334" i="5" s="1"/>
  <c r="DA333" i="5"/>
  <c r="CZ333" i="5"/>
  <c r="DB333" i="5" s="1"/>
  <c r="DA332" i="5"/>
  <c r="CZ332" i="5"/>
  <c r="DB332" i="5" s="1"/>
  <c r="DA331" i="5"/>
  <c r="CZ331" i="5"/>
  <c r="DB331" i="5" s="1"/>
  <c r="DA330" i="5"/>
  <c r="CZ330" i="5"/>
  <c r="DB330" i="5" s="1"/>
  <c r="DA329" i="5"/>
  <c r="CZ329" i="5"/>
  <c r="DB329" i="5" s="1"/>
  <c r="DA328" i="5"/>
  <c r="CZ328" i="5"/>
  <c r="DB328" i="5" s="1"/>
  <c r="CZ327" i="5"/>
  <c r="DB327" i="5" s="1"/>
  <c r="CZ326" i="5"/>
  <c r="DB326" i="5" s="1"/>
  <c r="CZ325" i="5"/>
  <c r="DB325" i="5" s="1"/>
  <c r="DA324" i="5"/>
  <c r="CZ324" i="5"/>
  <c r="DA323" i="5"/>
  <c r="CZ323" i="5"/>
  <c r="DA322" i="5"/>
  <c r="CZ322" i="5"/>
  <c r="DA321" i="5"/>
  <c r="CZ321" i="5"/>
  <c r="DA320" i="5"/>
  <c r="CZ320" i="5"/>
  <c r="DA319" i="5"/>
  <c r="CZ319" i="5"/>
  <c r="DA318" i="5"/>
  <c r="CZ318" i="5"/>
  <c r="DA317" i="5"/>
  <c r="CZ317" i="5"/>
  <c r="DA316" i="5"/>
  <c r="CZ316" i="5"/>
  <c r="DA315" i="5"/>
  <c r="CZ315" i="5"/>
  <c r="DA314" i="5"/>
  <c r="CZ314" i="5"/>
  <c r="DA313" i="5"/>
  <c r="CZ313" i="5"/>
  <c r="DA308" i="5"/>
  <c r="CZ308" i="5"/>
  <c r="DA307" i="5"/>
  <c r="CZ307" i="5"/>
  <c r="DA306" i="5"/>
  <c r="CZ306" i="5"/>
  <c r="DA305" i="5"/>
  <c r="CZ305" i="5"/>
  <c r="DA304" i="5"/>
  <c r="CZ304" i="5"/>
  <c r="DA303" i="5"/>
  <c r="CZ303" i="5"/>
  <c r="DA302" i="5"/>
  <c r="CZ302" i="5"/>
  <c r="DA301" i="5"/>
  <c r="CZ301" i="5"/>
  <c r="DA300" i="5"/>
  <c r="CZ300" i="5"/>
  <c r="DA299" i="5"/>
  <c r="CZ299" i="5"/>
  <c r="DA298" i="5"/>
  <c r="CZ298" i="5"/>
  <c r="DA297" i="5"/>
  <c r="CZ297" i="5"/>
  <c r="DA296" i="5"/>
  <c r="CZ296" i="5"/>
  <c r="DA295" i="5"/>
  <c r="CZ295" i="5"/>
  <c r="DA294" i="5"/>
  <c r="CZ294" i="5"/>
  <c r="DA293" i="5"/>
  <c r="CZ293" i="5"/>
  <c r="DA292" i="5"/>
  <c r="CZ292" i="5"/>
  <c r="DA291" i="5"/>
  <c r="CZ291" i="5"/>
  <c r="DA290" i="5"/>
  <c r="CZ290" i="5"/>
  <c r="DA289" i="5"/>
  <c r="CZ289" i="5"/>
  <c r="DA288" i="5"/>
  <c r="CZ288" i="5"/>
  <c r="DA287" i="5"/>
  <c r="CZ287" i="5"/>
  <c r="DA286" i="5"/>
  <c r="CZ286" i="5"/>
  <c r="DA285" i="5"/>
  <c r="CZ285" i="5"/>
  <c r="DA284" i="5"/>
  <c r="CZ284" i="5"/>
  <c r="DA283" i="5"/>
  <c r="CZ283" i="5"/>
  <c r="DA282" i="5"/>
  <c r="CZ282" i="5"/>
  <c r="DA281" i="5"/>
  <c r="CZ281" i="5"/>
  <c r="DA280" i="5"/>
  <c r="CZ280" i="5"/>
  <c r="DA279" i="5"/>
  <c r="CZ279" i="5"/>
  <c r="DA278" i="5"/>
  <c r="CZ278" i="5"/>
  <c r="DA277" i="5"/>
  <c r="CZ277" i="5"/>
  <c r="DA276" i="5"/>
  <c r="CZ276" i="5"/>
  <c r="DA275" i="5"/>
  <c r="CZ275" i="5"/>
  <c r="DA274" i="5"/>
  <c r="CZ274" i="5"/>
  <c r="DA273" i="5"/>
  <c r="CZ273" i="5"/>
  <c r="DA272" i="5"/>
  <c r="CZ272" i="5"/>
  <c r="DA271" i="5"/>
  <c r="CZ271" i="5"/>
  <c r="DA270" i="5"/>
  <c r="CZ270" i="5"/>
  <c r="DA269" i="5"/>
  <c r="CZ269" i="5"/>
  <c r="DA268" i="5"/>
  <c r="CZ268" i="5"/>
  <c r="DA267" i="5"/>
  <c r="CZ267" i="5"/>
  <c r="DA266" i="5"/>
  <c r="CZ266" i="5"/>
  <c r="DA265" i="5"/>
  <c r="CZ265" i="5"/>
  <c r="DA264" i="5"/>
  <c r="CZ264" i="5"/>
  <c r="DA263" i="5"/>
  <c r="CZ263" i="5"/>
  <c r="DA262" i="5"/>
  <c r="CZ262" i="5"/>
  <c r="DA261" i="5"/>
  <c r="CZ261" i="5"/>
  <c r="DA260" i="5"/>
  <c r="CZ260" i="5"/>
  <c r="DA259" i="5"/>
  <c r="CZ259" i="5"/>
  <c r="DA254" i="5"/>
  <c r="CZ254" i="5"/>
  <c r="DA253" i="5"/>
  <c r="CZ253" i="5"/>
  <c r="DA252" i="5"/>
  <c r="CZ252" i="5"/>
  <c r="DA251" i="5"/>
  <c r="CZ251" i="5"/>
  <c r="DA250" i="5"/>
  <c r="CZ250" i="5"/>
  <c r="DA249" i="5"/>
  <c r="CZ249" i="5"/>
  <c r="DA248" i="5"/>
  <c r="CZ248" i="5"/>
  <c r="DA247" i="5"/>
  <c r="CZ247" i="5"/>
  <c r="DA246" i="5"/>
  <c r="CZ246" i="5"/>
  <c r="DA245" i="5"/>
  <c r="CZ245" i="5"/>
  <c r="DA244" i="5"/>
  <c r="CZ244" i="5"/>
  <c r="DA243" i="5"/>
  <c r="CZ243" i="5"/>
  <c r="DA242" i="5"/>
  <c r="CZ242" i="5"/>
  <c r="DA241" i="5"/>
  <c r="CZ241" i="5"/>
  <c r="DA240" i="5"/>
  <c r="CZ240" i="5"/>
  <c r="DA239" i="5"/>
  <c r="CZ239" i="5"/>
  <c r="DA238" i="5"/>
  <c r="CZ238" i="5"/>
  <c r="DA237" i="5"/>
  <c r="CZ237" i="5"/>
  <c r="DA236" i="5"/>
  <c r="CZ236" i="5"/>
  <c r="DA235" i="5"/>
  <c r="CZ235" i="5"/>
  <c r="DA234" i="5"/>
  <c r="CZ234" i="5"/>
  <c r="DA233" i="5"/>
  <c r="CZ233" i="5"/>
  <c r="DA232" i="5"/>
  <c r="CZ232" i="5"/>
  <c r="DA231" i="5"/>
  <c r="CZ231" i="5"/>
  <c r="DA230" i="5"/>
  <c r="CZ230" i="5"/>
  <c r="DA229" i="5"/>
  <c r="CZ229" i="5"/>
  <c r="DA228" i="5"/>
  <c r="CZ228" i="5"/>
  <c r="DA227" i="5"/>
  <c r="CZ227" i="5"/>
  <c r="DA226" i="5"/>
  <c r="CZ226" i="5"/>
  <c r="DA225" i="5"/>
  <c r="CZ225" i="5"/>
  <c r="DA224" i="5"/>
  <c r="CZ224" i="5"/>
  <c r="DA223" i="5"/>
  <c r="CZ223" i="5"/>
  <c r="DA222" i="5"/>
  <c r="CZ222" i="5"/>
  <c r="DA221" i="5"/>
  <c r="CZ221" i="5"/>
  <c r="DA220" i="5"/>
  <c r="CZ220" i="5"/>
  <c r="DA219" i="5"/>
  <c r="CZ219" i="5"/>
  <c r="DA218" i="5"/>
  <c r="CZ218" i="5"/>
  <c r="DA217" i="5"/>
  <c r="CZ217" i="5"/>
  <c r="DA216" i="5"/>
  <c r="CZ216" i="5"/>
  <c r="DA215" i="5"/>
  <c r="CZ215" i="5"/>
  <c r="DA214" i="5"/>
  <c r="CZ214" i="5"/>
  <c r="DA213" i="5"/>
  <c r="CZ213" i="5"/>
  <c r="DA212" i="5"/>
  <c r="CZ212" i="5"/>
  <c r="DA211" i="5"/>
  <c r="CZ211" i="5"/>
  <c r="DA210" i="5"/>
  <c r="CZ210" i="5"/>
  <c r="DA205" i="5"/>
  <c r="CZ205" i="5"/>
  <c r="DA204" i="5"/>
  <c r="CZ204" i="5"/>
  <c r="DA203" i="5"/>
  <c r="CZ203" i="5"/>
  <c r="DA202" i="5"/>
  <c r="CZ202" i="5"/>
  <c r="DA201" i="5"/>
  <c r="CZ201" i="5"/>
  <c r="DA200" i="5"/>
  <c r="CZ200" i="5"/>
  <c r="DA199" i="5"/>
  <c r="CZ199" i="5"/>
  <c r="DA198" i="5"/>
  <c r="CZ198" i="5"/>
  <c r="DA197" i="5"/>
  <c r="CZ197" i="5"/>
  <c r="DA196" i="5"/>
  <c r="CZ196" i="5"/>
  <c r="DA195" i="5"/>
  <c r="CZ195" i="5"/>
  <c r="DA194" i="5"/>
  <c r="CZ194" i="5"/>
  <c r="DA193" i="5"/>
  <c r="CZ193" i="5"/>
  <c r="DA192" i="5"/>
  <c r="CZ192" i="5"/>
  <c r="DA191" i="5"/>
  <c r="CZ191" i="5"/>
  <c r="DA190" i="5"/>
  <c r="CZ190" i="5"/>
  <c r="DA189" i="5"/>
  <c r="CZ189" i="5"/>
  <c r="DA188" i="5"/>
  <c r="CZ188" i="5"/>
  <c r="DA187" i="5"/>
  <c r="CZ187" i="5"/>
  <c r="DA186" i="5"/>
  <c r="CZ186" i="5"/>
  <c r="DA185" i="5"/>
  <c r="CZ185" i="5"/>
  <c r="DA184" i="5"/>
  <c r="CZ184" i="5"/>
  <c r="DA183" i="5"/>
  <c r="CZ183" i="5"/>
  <c r="DA182" i="5"/>
  <c r="CZ182" i="5"/>
  <c r="DA181" i="5"/>
  <c r="CZ181" i="5"/>
  <c r="DA180" i="5"/>
  <c r="CZ180" i="5"/>
  <c r="DA179" i="5"/>
  <c r="CZ179" i="5"/>
  <c r="DA178" i="5"/>
  <c r="CZ178" i="5"/>
  <c r="DA177" i="5"/>
  <c r="CZ177" i="5"/>
  <c r="DA176" i="5"/>
  <c r="CZ176" i="5"/>
  <c r="DA175" i="5"/>
  <c r="CZ175" i="5"/>
  <c r="DA174" i="5"/>
  <c r="CZ174" i="5"/>
  <c r="DA173" i="5"/>
  <c r="CZ173" i="5"/>
  <c r="DA168" i="5"/>
  <c r="CZ168" i="5"/>
  <c r="DA167" i="5"/>
  <c r="CZ167" i="5"/>
  <c r="DA166" i="5"/>
  <c r="CZ166" i="5"/>
  <c r="DA165" i="5"/>
  <c r="CZ165" i="5"/>
  <c r="DA164" i="5"/>
  <c r="CZ164" i="5"/>
  <c r="DA163" i="5"/>
  <c r="CZ163" i="5"/>
  <c r="DA162" i="5"/>
  <c r="CZ162" i="5"/>
  <c r="DA161" i="5"/>
  <c r="CZ161" i="5"/>
  <c r="DA160" i="5"/>
  <c r="CZ160" i="5"/>
  <c r="DA159" i="5"/>
  <c r="CZ159" i="5"/>
  <c r="DA158" i="5"/>
  <c r="CZ158" i="5"/>
  <c r="DA157" i="5"/>
  <c r="CZ157" i="5"/>
  <c r="DA156" i="5"/>
  <c r="CZ156" i="5"/>
  <c r="DA155" i="5"/>
  <c r="CZ155" i="5"/>
  <c r="DA154" i="5"/>
  <c r="CZ154" i="5"/>
  <c r="DA153" i="5"/>
  <c r="CZ153" i="5"/>
  <c r="DA152" i="5"/>
  <c r="CZ152" i="5"/>
  <c r="DA151" i="5"/>
  <c r="CZ151" i="5"/>
  <c r="DA150" i="5"/>
  <c r="CZ150" i="5"/>
  <c r="DA149" i="5"/>
  <c r="CZ149" i="5"/>
  <c r="DA148" i="5"/>
  <c r="CZ148" i="5"/>
  <c r="DA147" i="5"/>
  <c r="CZ147" i="5"/>
  <c r="DA146" i="5"/>
  <c r="CZ146" i="5"/>
  <c r="DA145" i="5"/>
  <c r="CZ145" i="5"/>
  <c r="DA144" i="5"/>
  <c r="CZ144" i="5"/>
  <c r="DA143" i="5"/>
  <c r="CZ143" i="5"/>
  <c r="DA142" i="5"/>
  <c r="CZ142" i="5"/>
  <c r="DA141" i="5"/>
  <c r="CZ141" i="5"/>
  <c r="DA140" i="5"/>
  <c r="CZ140" i="5"/>
  <c r="DA139" i="5"/>
  <c r="CZ139" i="5"/>
  <c r="DA138" i="5"/>
  <c r="CZ138" i="5"/>
  <c r="DA137" i="5"/>
  <c r="CZ137" i="5"/>
  <c r="DA136" i="5"/>
  <c r="CZ136" i="5"/>
  <c r="DA131" i="5"/>
  <c r="CZ131" i="5"/>
  <c r="DA130" i="5"/>
  <c r="CZ130" i="5"/>
  <c r="DA129" i="5"/>
  <c r="CZ129" i="5"/>
  <c r="DA128" i="5"/>
  <c r="CZ128" i="5"/>
  <c r="DA127" i="5"/>
  <c r="CZ127" i="5"/>
  <c r="DA126" i="5"/>
  <c r="CZ126" i="5"/>
  <c r="DA125" i="5"/>
  <c r="CZ125" i="5"/>
  <c r="DA124" i="5"/>
  <c r="CZ124" i="5"/>
  <c r="DA123" i="5"/>
  <c r="CZ123" i="5"/>
  <c r="DA122" i="5"/>
  <c r="CZ122" i="5"/>
  <c r="DA121" i="5"/>
  <c r="CZ121" i="5"/>
  <c r="DA120" i="5"/>
  <c r="CZ120" i="5"/>
  <c r="DA119" i="5"/>
  <c r="CZ119" i="5"/>
  <c r="DA118" i="5"/>
  <c r="CZ118" i="5"/>
  <c r="DA117" i="5"/>
  <c r="CZ117" i="5"/>
  <c r="DA116" i="5"/>
  <c r="CZ116" i="5"/>
  <c r="DA115" i="5"/>
  <c r="CZ115" i="5"/>
  <c r="DA114" i="5"/>
  <c r="CZ114" i="5"/>
  <c r="DA113" i="5"/>
  <c r="CZ113" i="5"/>
  <c r="DA112" i="5"/>
  <c r="CZ112" i="5"/>
  <c r="DA111" i="5"/>
  <c r="CZ111" i="5"/>
  <c r="DA110" i="5"/>
  <c r="CZ110" i="5"/>
  <c r="DA109" i="5"/>
  <c r="CZ109" i="5"/>
  <c r="DA108" i="5"/>
  <c r="CZ108" i="5"/>
  <c r="DA107" i="5"/>
  <c r="CZ107" i="5"/>
  <c r="DA106" i="5"/>
  <c r="CZ106" i="5"/>
  <c r="DA105" i="5"/>
  <c r="CZ105" i="5"/>
  <c r="DA104" i="5"/>
  <c r="CZ104" i="5"/>
  <c r="DA103" i="5"/>
  <c r="CZ103" i="5"/>
  <c r="DA102" i="5"/>
  <c r="CZ102" i="5"/>
  <c r="DA97" i="5"/>
  <c r="CZ97" i="5"/>
  <c r="DA96" i="5"/>
  <c r="CZ96" i="5"/>
  <c r="DA95" i="5"/>
  <c r="CZ95" i="5"/>
  <c r="DA94" i="5"/>
  <c r="CZ94" i="5"/>
  <c r="DA93" i="5"/>
  <c r="CZ93" i="5"/>
  <c r="DA92" i="5"/>
  <c r="CZ92" i="5"/>
  <c r="DA91" i="5"/>
  <c r="CZ91" i="5"/>
  <c r="DA90" i="5"/>
  <c r="CZ90" i="5"/>
  <c r="DA89" i="5"/>
  <c r="CZ89" i="5"/>
  <c r="DA88" i="5"/>
  <c r="CZ88" i="5"/>
  <c r="DA87" i="5"/>
  <c r="CZ87" i="5"/>
  <c r="DA86" i="5"/>
  <c r="CZ86" i="5"/>
  <c r="DA85" i="5"/>
  <c r="CZ85" i="5"/>
  <c r="DA84" i="5"/>
  <c r="CZ84" i="5"/>
  <c r="DA83" i="5"/>
  <c r="CZ83" i="5"/>
  <c r="DA82" i="5"/>
  <c r="CZ82" i="5"/>
  <c r="DA81" i="5"/>
  <c r="CZ81" i="5"/>
  <c r="DA80" i="5"/>
  <c r="CZ80" i="5"/>
  <c r="DA79" i="5"/>
  <c r="CZ79" i="5"/>
  <c r="DA78" i="5"/>
  <c r="CZ78" i="5"/>
  <c r="DA77" i="5"/>
  <c r="CZ77" i="5"/>
  <c r="DA76" i="5"/>
  <c r="CZ76" i="5"/>
  <c r="DA75" i="5"/>
  <c r="CZ75" i="5"/>
  <c r="DA74" i="5"/>
  <c r="CZ74" i="5"/>
  <c r="DA73" i="5"/>
  <c r="CZ73" i="5"/>
  <c r="DA72" i="5"/>
  <c r="CZ72" i="5"/>
  <c r="DA71" i="5"/>
  <c r="CZ71" i="5"/>
  <c r="DA66" i="5"/>
  <c r="CZ66" i="5"/>
  <c r="DA65" i="5"/>
  <c r="CZ65" i="5"/>
  <c r="DA64" i="5"/>
  <c r="CZ64" i="5"/>
  <c r="DA63" i="5"/>
  <c r="CZ63" i="5"/>
  <c r="DA62" i="5"/>
  <c r="CZ62" i="5"/>
  <c r="DA61" i="5"/>
  <c r="CZ61" i="5"/>
  <c r="DA60" i="5"/>
  <c r="CZ60" i="5"/>
  <c r="DA59" i="5"/>
  <c r="CZ59" i="5"/>
  <c r="DA58" i="5"/>
  <c r="CZ58" i="5"/>
  <c r="DA57" i="5"/>
  <c r="CZ57" i="5"/>
  <c r="DA56" i="5"/>
  <c r="CZ56" i="5"/>
  <c r="DA55" i="5"/>
  <c r="CZ55" i="5"/>
  <c r="DA54" i="5"/>
  <c r="CZ54" i="5"/>
  <c r="DA53" i="5"/>
  <c r="CZ53" i="5"/>
  <c r="DA52" i="5"/>
  <c r="CZ52" i="5"/>
  <c r="DA51" i="5"/>
  <c r="CZ51" i="5"/>
  <c r="DA50" i="5"/>
  <c r="CZ50" i="5"/>
  <c r="DA49" i="5"/>
  <c r="CZ49" i="5"/>
  <c r="DA48" i="5"/>
  <c r="CZ48" i="5"/>
  <c r="DA47" i="5"/>
  <c r="CZ47" i="5"/>
  <c r="DA46" i="5"/>
  <c r="CZ46" i="5"/>
  <c r="DA45" i="5"/>
  <c r="CZ45" i="5"/>
  <c r="DA44" i="5"/>
  <c r="CZ44" i="5"/>
  <c r="DA43" i="5"/>
  <c r="CZ43" i="5"/>
  <c r="DA42" i="5"/>
  <c r="CZ42" i="5"/>
  <c r="DA41" i="5"/>
  <c r="CZ41" i="5"/>
  <c r="DA40" i="5"/>
  <c r="CZ40" i="5"/>
  <c r="DA35" i="5"/>
  <c r="CZ35" i="5"/>
  <c r="DA34" i="5"/>
  <c r="CZ34" i="5"/>
  <c r="DA33" i="5"/>
  <c r="CZ33" i="5"/>
  <c r="DA32" i="5"/>
  <c r="CZ32" i="5"/>
  <c r="DA31" i="5"/>
  <c r="CZ31" i="5"/>
  <c r="DA30" i="5"/>
  <c r="CZ30" i="5"/>
  <c r="DA29" i="5"/>
  <c r="CZ29" i="5"/>
  <c r="DA28" i="5"/>
  <c r="CZ28" i="5"/>
  <c r="DA27" i="5"/>
  <c r="CZ27" i="5"/>
  <c r="DA26" i="5"/>
  <c r="CZ26" i="5"/>
  <c r="DA25" i="5"/>
  <c r="CZ25" i="5"/>
  <c r="DA24" i="5"/>
  <c r="CZ24" i="5"/>
  <c r="DA23" i="5"/>
  <c r="CZ23" i="5"/>
  <c r="DA22" i="5"/>
  <c r="CZ22" i="5"/>
  <c r="DA21" i="5"/>
  <c r="CZ21" i="5"/>
  <c r="DA20" i="5"/>
  <c r="CZ20" i="5"/>
  <c r="DA19" i="5"/>
  <c r="CZ19" i="5"/>
  <c r="DA18" i="5"/>
  <c r="CZ18" i="5"/>
  <c r="DA17" i="5"/>
  <c r="CZ17" i="5"/>
  <c r="DA16" i="5"/>
  <c r="CZ16" i="5"/>
  <c r="DA15" i="5"/>
  <c r="CZ15" i="5"/>
  <c r="DA14" i="5"/>
  <c r="CZ14" i="5"/>
  <c r="DA13" i="5"/>
  <c r="CZ13" i="5"/>
  <c r="DA12" i="5"/>
  <c r="CZ12" i="5"/>
  <c r="DB461" i="5" l="1"/>
  <c r="DB12" i="5"/>
  <c r="DB13" i="5"/>
  <c r="DB14" i="5"/>
  <c r="DB15" i="5"/>
  <c r="DB16" i="5"/>
  <c r="DB17" i="5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63" i="5"/>
  <c r="DB164" i="5"/>
  <c r="DB165" i="5"/>
  <c r="DB166" i="5"/>
  <c r="DB167" i="5"/>
  <c r="DB168" i="5"/>
  <c r="DB199" i="5"/>
  <c r="DB200" i="5"/>
  <c r="DB201" i="5"/>
  <c r="DB202" i="5"/>
  <c r="DB203" i="5"/>
  <c r="DB204" i="5"/>
  <c r="DB205" i="5"/>
  <c r="DB210" i="5"/>
  <c r="DB211" i="5"/>
  <c r="DB212" i="5"/>
  <c r="DB248" i="5"/>
  <c r="DB249" i="5"/>
  <c r="DB251" i="5"/>
  <c r="DB252" i="5"/>
  <c r="DB253" i="5"/>
  <c r="DB259" i="5"/>
  <c r="DB260" i="5"/>
  <c r="DB261" i="5"/>
  <c r="DB263" i="5"/>
  <c r="DB264" i="5"/>
  <c r="DB265" i="5"/>
  <c r="DB267" i="5"/>
  <c r="DB268" i="5"/>
  <c r="DB269" i="5"/>
  <c r="DB271" i="5"/>
  <c r="DB272" i="5"/>
  <c r="DB273" i="5"/>
  <c r="DB275" i="5"/>
  <c r="DB276" i="5"/>
  <c r="DB277" i="5"/>
  <c r="DB279" i="5"/>
  <c r="DB281" i="5"/>
  <c r="DB282" i="5"/>
  <c r="DB284" i="5"/>
  <c r="DB285" i="5"/>
  <c r="DB286" i="5"/>
  <c r="DB288" i="5"/>
  <c r="DB289" i="5"/>
  <c r="DB290" i="5"/>
  <c r="DB292" i="5"/>
  <c r="DB293" i="5"/>
  <c r="DB294" i="5"/>
  <c r="DB296" i="5"/>
  <c r="DB297" i="5"/>
  <c r="DB298" i="5"/>
  <c r="DB300" i="5"/>
  <c r="DB301" i="5"/>
  <c r="DB302" i="5"/>
  <c r="DB304" i="5"/>
  <c r="DB305" i="5"/>
  <c r="DB306" i="5"/>
  <c r="DB308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250" i="5"/>
  <c r="DB254" i="5"/>
  <c r="DB262" i="5"/>
  <c r="DB266" i="5"/>
  <c r="DB270" i="5"/>
  <c r="DB274" i="5"/>
  <c r="DB278" i="5"/>
  <c r="DB283" i="5"/>
  <c r="DB287" i="5"/>
  <c r="DB291" i="5"/>
  <c r="DB295" i="5"/>
  <c r="DB299" i="5"/>
  <c r="DB303" i="5"/>
  <c r="DB307" i="5"/>
  <c r="DB400" i="5"/>
  <c r="DB404" i="5"/>
  <c r="DB408" i="5"/>
  <c r="DB4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80" i="5"/>
  <c r="DB313" i="5"/>
  <c r="DB314" i="5"/>
  <c r="DB315" i="5"/>
  <c r="DB316" i="5"/>
  <c r="DB317" i="5"/>
  <c r="DB318" i="5"/>
  <c r="DB319" i="5"/>
  <c r="DB320" i="5"/>
  <c r="DB321" i="5"/>
  <c r="DB322" i="5"/>
  <c r="DB323" i="5"/>
  <c r="DB324" i="5"/>
</calcChain>
</file>

<file path=xl/sharedStrings.xml><?xml version="1.0" encoding="utf-8"?>
<sst xmlns="http://schemas.openxmlformats.org/spreadsheetml/2006/main" count="1169" uniqueCount="153">
  <si>
    <t>Оценочная процедура/предмет</t>
  </si>
  <si>
    <t>январь</t>
  </si>
  <si>
    <t>февраль</t>
  </si>
  <si>
    <t>март</t>
  </si>
  <si>
    <t>апрель</t>
  </si>
  <si>
    <t>май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</si>
  <si>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</si>
  <si>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</si>
  <si>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</si>
  <si>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</si>
  <si>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</si>
  <si>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</si>
  <si>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</si>
  <si>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</si>
  <si>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</si>
  <si>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</si>
  <si>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</si>
  <si>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</si>
  <si>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</si>
  <si>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</si>
  <si>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</si>
  <si>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</si>
  <si>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</si>
  <si>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</si>
  <si>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</si>
  <si>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</si>
  <si>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</si>
  <si>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</si>
  <si>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</si>
  <si>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</si>
  <si>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</si>
  <si>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</si>
  <si>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</si>
  <si>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</si>
  <si>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</si>
  <si>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</si>
  <si>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</si>
  <si>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</si>
  <si>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</si>
  <si>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</si>
  <si>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</si>
  <si>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</si>
  <si>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</si>
  <si>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</si>
  <si>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</si>
  <si>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</si>
  <si>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</si>
  <si>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</si>
  <si>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</si>
  <si>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</si>
  <si>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</si>
  <si>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</si>
  <si>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</si>
  <si>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</si>
  <si>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</si>
  <si>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</si>
  <si>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</si>
  <si>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</si>
  <si>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</si>
  <si>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</si>
  <si>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</si>
  <si>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</si>
  <si>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</si>
  <si>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</si>
  <si>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</si>
  <si>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</si>
  <si>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</si>
  <si>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</si>
  <si>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</si>
  <si>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</si>
  <si>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</si>
  <si>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</si>
  <si>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</si>
  <si>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</si>
  <si>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</si>
  <si>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</si>
  <si>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</si>
  <si>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</si>
  <si>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</si>
  <si>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</si>
  <si>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</si>
  <si>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</si>
  <si>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</si>
  <si>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</si>
  <si>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</si>
  <si>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</si>
  <si>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</si>
  <si>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</si>
  <si>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</si>
  <si>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</si>
  <si>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</si>
  <si>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</si>
  <si>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</si>
  <si>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</si>
  <si>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</si>
  <si>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</si>
  <si>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</si>
  <si>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</si>
  <si>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</si>
  <si>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</si>
  <si>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</si>
  <si>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</si>
  <si>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</si>
  <si>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</si>
  <si>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</si>
  <si>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</si>
  <si>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</si>
  <si>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</si>
  <si>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</si>
  <si>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</si>
  <si>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</si>
  <si>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</si>
  <si>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</si>
  <si>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</si>
  <si>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</si>
  <si>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</si>
  <si>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</si>
  <si>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</si>
  <si>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</si>
  <si>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</si>
  <si>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</si>
  <si>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</si>
  <si>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</si>
  <si>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</si>
  <si>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</si>
  <si>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</si>
  <si>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</si>
  <si>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</si>
  <si>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</si>
  <si>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</si>
  <si>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</si>
  <si>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</si>
  <si>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п.Арти</t>
  </si>
  <si>
    <t>МАОУ АСОШ №6 им. Героя Советского Союза В.А.Шутова</t>
  </si>
  <si>
    <t xml:space="preserve"> № 225-од</t>
  </si>
  <si>
    <t>2 полугодие</t>
  </si>
  <si>
    <t>21-од</t>
  </si>
  <si>
    <t>день</t>
  </si>
  <si>
    <t>КР</t>
  </si>
  <si>
    <t xml:space="preserve">Приложение 1 к приказу от 12.01.2026г. </t>
  </si>
  <si>
    <t>кр</t>
  </si>
  <si>
    <t>ПР</t>
  </si>
  <si>
    <t>икр</t>
  </si>
  <si>
    <t>д</t>
  </si>
  <si>
    <t>т</t>
  </si>
  <si>
    <t>впр</t>
  </si>
  <si>
    <t>пр</t>
  </si>
  <si>
    <t>ИКР</t>
  </si>
  <si>
    <t>Пр</t>
  </si>
  <si>
    <t>тест</t>
  </si>
  <si>
    <t>Д</t>
  </si>
  <si>
    <t>Кр</t>
  </si>
  <si>
    <t>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</si>
</sst>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DA6E00"/>
        <bgColor rgb="FFDA6E00"/>
      </patternFill>
    </fill>
    <fill>
      <patternFill patternType="solid">
        <fgColor rgb="FFFF8800"/>
        <bgColor rgb="FFFF8800"/>
      </patternFill>
    </fill>
    <fill>
      <patternFill patternType="solid">
        <fgColor rgb="FFB55600"/>
        <bgColor rgb="FFB55600"/>
      </patternFill>
    </fill>
    <fill>
      <patternFill patternType="solid">
        <fgColor rgb="FFB16A00"/>
        <bgColor rgb="FFB16A00"/>
      </patternFill>
    </fill>
    <fill>
      <patternFill patternType="solid">
        <fgColor rgb="FFA25C00"/>
        <bgColor rgb="FFA25C00"/>
      </patternFill>
    </fill>
    <fill>
      <patternFill patternType="solid">
        <fgColor rgb="FFFFC000"/>
        <bgColor rgb="FFFFC000"/>
      </patternFill>
    </fill>
    <fill>
      <patternFill patternType="solid">
        <fgColor rgb="FFFFC300"/>
        <bgColor rgb="FFFFC3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6B27"/>
      </patternFill>
    </fill>
    <fill>
      <patternFill patternType="solid">
        <fgColor theme="0"/>
        <bgColor rgb="FF009436"/>
      </patternFill>
    </fill>
    <fill>
      <patternFill patternType="solid">
        <fgColor rgb="FF00B05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16" xfId="0" applyFont="1" applyBorder="1" applyAlignment="1">
      <alignment horizontal="center" vertical="center"/>
    </xf>
    <xf numFmtId="0" fontId="4" fillId="13" borderId="20" xfId="0" applyFont="1" applyFill="1" applyBorder="1" applyAlignment="1">
      <alignment vertical="center" wrapText="1"/>
    </xf>
    <xf numFmtId="0" fontId="4" fillId="13" borderId="20" xfId="0" applyFont="1" applyFill="1" applyBorder="1" applyAlignment="1">
      <alignment horizontal="center" vertical="center" wrapText="1"/>
    </xf>
    <xf numFmtId="0" fontId="2" fillId="13" borderId="20" xfId="0" applyFont="1" applyFill="1" applyBorder="1"/>
    <xf numFmtId="0" fontId="4" fillId="15" borderId="20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0" fontId="4" fillId="11" borderId="1" xfId="0" applyFont="1" applyFill="1" applyBorder="1" applyAlignment="1">
      <alignment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4" fillId="0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9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wrapText="1"/>
    </xf>
    <xf numFmtId="0" fontId="4" fillId="25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A21" sqref="A21"/>
    </sheetView>
  </sheetViews>
  <sheetFormatPr defaultColWidth="10" defaultRowHeight="14.4" x14ac:dyDescent="0.3"/>
  <cols>
    <col min="1" max="1" width="123.44140625" customWidth="1"/>
  </cols>
  <sheetData>
    <row r="1" spans="1:1" ht="20.399999999999999" x14ac:dyDescent="0.3">
      <c r="A1" s="11" t="s">
        <v>46</v>
      </c>
    </row>
    <row r="2" spans="1:1" ht="18" x14ac:dyDescent="0.3">
      <c r="A2" s="12"/>
    </row>
    <row r="3" spans="1:1" ht="138.75" customHeight="1" x14ac:dyDescent="0.3">
      <c r="A3" s="13" t="s">
        <v>129</v>
      </c>
    </row>
    <row r="4" spans="1:1" ht="234" x14ac:dyDescent="0.3">
      <c r="A4" s="18" t="s">
        <v>120</v>
      </c>
    </row>
    <row r="5" spans="1:1" ht="31.5" customHeight="1" x14ac:dyDescent="0.3">
      <c r="A5" s="13" t="s">
        <v>37</v>
      </c>
    </row>
    <row r="6" spans="1:1" ht="28.5" customHeight="1" x14ac:dyDescent="0.3">
      <c r="A6" s="14" t="s">
        <v>38</v>
      </c>
    </row>
    <row r="7" spans="1:1" ht="19.5" customHeight="1" x14ac:dyDescent="0.3">
      <c r="A7" s="14" t="s">
        <v>39</v>
      </c>
    </row>
    <row r="8" spans="1:1" s="16" customFormat="1" ht="26.25" customHeight="1" x14ac:dyDescent="0.3">
      <c r="A8" s="15" t="s">
        <v>85</v>
      </c>
    </row>
    <row r="9" spans="1:1" s="16" customFormat="1" ht="25.5" customHeight="1" x14ac:dyDescent="0.3">
      <c r="A9" s="15" t="s">
        <v>40</v>
      </c>
    </row>
    <row r="10" spans="1:1" s="16" customFormat="1" ht="39" customHeight="1" x14ac:dyDescent="0.3">
      <c r="A10" s="19" t="s">
        <v>54</v>
      </c>
    </row>
    <row r="11" spans="1:1" s="16" customFormat="1" ht="36.75" customHeight="1" x14ac:dyDescent="0.3">
      <c r="A11" s="19" t="s">
        <v>86</v>
      </c>
    </row>
    <row r="12" spans="1:1" s="16" customFormat="1" ht="18" x14ac:dyDescent="0.3">
      <c r="A12" s="15" t="s">
        <v>123</v>
      </c>
    </row>
    <row r="13" spans="1:1" s="16" customFormat="1" ht="18" x14ac:dyDescent="0.3">
      <c r="A13" s="17" t="s">
        <v>41</v>
      </c>
    </row>
    <row r="14" spans="1:1" s="16" customFormat="1" ht="18" x14ac:dyDescent="0.3">
      <c r="A14" s="19" t="s">
        <v>66</v>
      </c>
    </row>
    <row r="15" spans="1:1" s="16" customFormat="1" ht="18" x14ac:dyDescent="0.3">
      <c r="A15" s="15" t="s">
        <v>42</v>
      </c>
    </row>
    <row r="16" spans="1:1" s="16" customFormat="1" ht="18" x14ac:dyDescent="0.3">
      <c r="A16" s="19" t="s">
        <v>60</v>
      </c>
    </row>
    <row r="17" spans="1:1" s="16" customFormat="1" ht="18" x14ac:dyDescent="0.3">
      <c r="A17" s="15" t="s">
        <v>43</v>
      </c>
    </row>
    <row r="18" spans="1:1" s="16" customFormat="1" ht="36" x14ac:dyDescent="0.3">
      <c r="A18" s="19" t="s">
        <v>118</v>
      </c>
    </row>
    <row r="19" spans="1:1" s="16" customFormat="1" ht="18" x14ac:dyDescent="0.3">
      <c r="A19" s="17" t="s">
        <v>44</v>
      </c>
    </row>
    <row r="20" spans="1:1" s="16" customFormat="1" ht="36" x14ac:dyDescent="0.3">
      <c r="A20" s="19" t="s">
        <v>67</v>
      </c>
    </row>
    <row r="21" spans="1:1" s="16" customFormat="1" ht="36" x14ac:dyDescent="0.3">
      <c r="A21" s="15" t="s">
        <v>131</v>
      </c>
    </row>
    <row r="22" spans="1:1" s="16" customFormat="1" ht="17.399999999999999" x14ac:dyDescent="0.3">
      <c r="A22" s="15"/>
    </row>
    <row r="23" spans="1:1" s="16" customFormat="1" ht="144" x14ac:dyDescent="0.3">
      <c r="A23" s="17" t="s">
        <v>130</v>
      </c>
    </row>
    <row r="24" spans="1:1" s="16" customFormat="1" ht="36" x14ac:dyDescent="0.3">
      <c r="A24" s="30" t="s">
        <v>69</v>
      </c>
    </row>
    <row r="25" spans="1:1" s="16" customFormat="1" ht="72" x14ac:dyDescent="0.3">
      <c r="A25" s="17" t="s">
        <v>45</v>
      </c>
    </row>
    <row r="26" spans="1:1" s="16" customFormat="1" ht="90" x14ac:dyDescent="0.3">
      <c r="A26" s="17" t="s">
        <v>53</v>
      </c>
    </row>
    <row r="27" spans="1:1" s="16" customFormat="1" ht="72" x14ac:dyDescent="0.3">
      <c r="A27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E462"/>
  <sheetViews>
    <sheetView tabSelected="1" topLeftCell="A9" zoomScale="110" zoomScaleNormal="110" zoomScaleSheetLayoutView="110" workbookViewId="0">
      <pane xSplit="3" ySplit="3" topLeftCell="AZ304" activePane="bottomRight" state="frozen"/>
      <selection activeCell="A9" sqref="A9"/>
      <selection pane="topRight" activeCell="D9" sqref="D9"/>
      <selection pane="bottomLeft" activeCell="A12" sqref="A12"/>
      <selection pane="bottomRight" activeCell="E414" sqref="E414:CY414"/>
    </sheetView>
  </sheetViews>
  <sheetFormatPr defaultColWidth="9.109375" defaultRowHeight="13.2" x14ac:dyDescent="0.25"/>
  <cols>
    <col min="1" max="1" width="6.4414062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4.6640625" style="1" customWidth="1"/>
    <col min="6" max="6" width="4.33203125" style="1" customWidth="1"/>
    <col min="7" max="15" width="3.33203125" style="1" customWidth="1"/>
    <col min="16" max="16" width="4.6640625" style="1" customWidth="1"/>
    <col min="17" max="24" width="3.33203125" style="1" customWidth="1"/>
    <col min="25" max="68" width="4.33203125" style="1" customWidth="1"/>
    <col min="69" max="69" width="4.88671875" style="1" bestFit="1" customWidth="1"/>
    <col min="70" max="84" width="4.33203125" style="1" customWidth="1"/>
    <col min="85" max="86" width="4.88671875" style="1" bestFit="1" customWidth="1"/>
    <col min="87" max="87" width="5.33203125" style="1" customWidth="1"/>
    <col min="88" max="96" width="4.33203125" style="1" customWidth="1"/>
    <col min="97" max="97" width="4" style="1" customWidth="1"/>
    <col min="98" max="102" width="4.33203125" style="1" customWidth="1"/>
    <col min="103" max="103" width="5.44140625" style="1" customWidth="1"/>
    <col min="104" max="104" width="10.6640625" style="1" customWidth="1"/>
    <col min="105" max="105" width="6" style="1" customWidth="1"/>
    <col min="106" max="106" width="7.44140625" style="1" customWidth="1"/>
    <col min="107" max="107" width="13" style="1" customWidth="1"/>
    <col min="108" max="16384" width="9.109375" style="1"/>
  </cols>
  <sheetData>
    <row r="1" spans="1:109" s="77" customFormat="1" ht="24.6" x14ac:dyDescent="0.3">
      <c r="A1" s="28" t="s">
        <v>139</v>
      </c>
      <c r="B1" s="28"/>
      <c r="C1" s="28"/>
      <c r="D1" s="28"/>
      <c r="E1" s="28" t="s">
        <v>134</v>
      </c>
      <c r="F1" s="28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28"/>
      <c r="AQ1" s="86" t="s">
        <v>33</v>
      </c>
      <c r="CL1" s="78"/>
      <c r="CM1" s="78"/>
      <c r="CU1" s="78"/>
      <c r="CV1" s="78"/>
      <c r="CW1" s="78"/>
      <c r="CX1" s="78"/>
      <c r="CY1" s="78"/>
      <c r="CZ1" s="78"/>
      <c r="DA1" s="78"/>
      <c r="DB1" s="78"/>
    </row>
    <row r="2" spans="1:109" ht="25.2" x14ac:dyDescent="0.45">
      <c r="A2" s="29" t="s">
        <v>50</v>
      </c>
      <c r="B2" s="193" t="s">
        <v>132</v>
      </c>
      <c r="C2" s="193"/>
      <c r="D2" s="193"/>
      <c r="F2" s="84"/>
      <c r="G2" s="85" t="s">
        <v>121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28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33"/>
      <c r="CN2" s="33"/>
      <c r="CO2" s="33"/>
      <c r="CP2" s="33"/>
      <c r="CQ2" s="33"/>
      <c r="CR2" s="32"/>
      <c r="CS2" s="32"/>
      <c r="CT2" s="32"/>
      <c r="CU2" s="56"/>
      <c r="CV2" s="56"/>
      <c r="CW2" s="56"/>
      <c r="CX2" s="63"/>
      <c r="CY2" s="63"/>
      <c r="CZ2" s="63"/>
      <c r="DA2" s="63"/>
      <c r="DB2" s="63"/>
      <c r="DC2" s="32"/>
      <c r="DD2" s="32"/>
      <c r="DE2" s="32"/>
    </row>
    <row r="3" spans="1:109" ht="40.5" customHeight="1" x14ac:dyDescent="0.3">
      <c r="A3" s="29" t="s">
        <v>62</v>
      </c>
      <c r="B3" s="192" t="s">
        <v>133</v>
      </c>
      <c r="C3" s="192"/>
      <c r="D3" s="192"/>
      <c r="E3" s="31"/>
      <c r="F3" s="31"/>
      <c r="G3" s="194" t="s">
        <v>119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6"/>
      <c r="CG3" s="182" t="s">
        <v>59</v>
      </c>
      <c r="CH3" s="183"/>
      <c r="CI3" s="183"/>
      <c r="CJ3" s="183"/>
      <c r="CK3" s="184"/>
      <c r="CL3" s="163" t="s">
        <v>88</v>
      </c>
      <c r="CM3" s="164"/>
      <c r="CN3" s="164"/>
      <c r="CO3" s="164"/>
      <c r="CP3" s="164"/>
      <c r="CQ3" s="164"/>
      <c r="CR3" s="164"/>
      <c r="CS3" s="164"/>
      <c r="CT3" s="164"/>
      <c r="CU3" s="164"/>
      <c r="CV3" s="165"/>
      <c r="CW3" s="172" t="s">
        <v>89</v>
      </c>
      <c r="CX3" s="172"/>
      <c r="CY3" s="59" t="s">
        <v>90</v>
      </c>
      <c r="CZ3" s="59"/>
      <c r="DA3" s="64"/>
      <c r="DB3" s="32"/>
      <c r="DC3" s="32"/>
      <c r="DD3" s="61"/>
      <c r="DE3" s="32"/>
    </row>
    <row r="4" spans="1:109" ht="15.6" x14ac:dyDescent="0.25">
      <c r="B4" s="198" t="s">
        <v>63</v>
      </c>
      <c r="C4" s="198"/>
      <c r="D4" s="32"/>
      <c r="E4" s="32"/>
      <c r="F4" s="34"/>
      <c r="G4" s="83" t="s">
        <v>92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185" t="s">
        <v>124</v>
      </c>
      <c r="CH4" s="186"/>
      <c r="CI4" s="186"/>
      <c r="CJ4" s="186"/>
      <c r="CK4" s="187"/>
      <c r="CL4" s="166"/>
      <c r="CM4" s="167"/>
      <c r="CN4" s="167"/>
      <c r="CO4" s="167"/>
      <c r="CP4" s="167"/>
      <c r="CQ4" s="167"/>
      <c r="CR4" s="167"/>
      <c r="CS4" s="167"/>
      <c r="CT4" s="167"/>
      <c r="CU4" s="167"/>
      <c r="CV4" s="168"/>
      <c r="CW4" s="172"/>
      <c r="CX4" s="172"/>
      <c r="CY4" s="181" t="s">
        <v>91</v>
      </c>
      <c r="CZ4" s="181"/>
      <c r="DD4" s="61"/>
      <c r="DE4" s="32"/>
    </row>
    <row r="5" spans="1:109" ht="24" x14ac:dyDescent="0.25">
      <c r="A5" s="69" t="s">
        <v>64</v>
      </c>
      <c r="B5" s="97" t="s">
        <v>136</v>
      </c>
      <c r="C5" s="37" t="s">
        <v>51</v>
      </c>
      <c r="D5" s="3"/>
      <c r="E5" s="32"/>
      <c r="F5" s="34"/>
      <c r="G5" s="197" t="s">
        <v>93</v>
      </c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88"/>
      <c r="CH5" s="188"/>
      <c r="CI5" s="188"/>
      <c r="CJ5" s="188"/>
      <c r="CK5" s="189"/>
      <c r="CL5" s="169"/>
      <c r="CM5" s="170"/>
      <c r="CN5" s="170"/>
      <c r="CO5" s="170"/>
      <c r="CP5" s="170"/>
      <c r="CQ5" s="170"/>
      <c r="CR5" s="170"/>
      <c r="CS5" s="170"/>
      <c r="CT5" s="170"/>
      <c r="CU5" s="170"/>
      <c r="CV5" s="171"/>
      <c r="CW5" s="172"/>
      <c r="CX5" s="172"/>
      <c r="CY5" s="151" t="s">
        <v>62</v>
      </c>
      <c r="CZ5" s="152"/>
      <c r="DD5" s="61"/>
      <c r="DE5" s="32"/>
    </row>
    <row r="6" spans="1:109" ht="28.5" customHeight="1" x14ac:dyDescent="0.25">
      <c r="A6" s="95" t="s">
        <v>65</v>
      </c>
      <c r="B6" s="90">
        <v>46034</v>
      </c>
      <c r="C6" s="37" t="s">
        <v>52</v>
      </c>
      <c r="D6" s="36"/>
      <c r="E6" s="35"/>
      <c r="F6" s="34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53" t="s">
        <v>125</v>
      </c>
      <c r="CH6" s="154"/>
      <c r="CI6" s="154"/>
      <c r="CJ6" s="154"/>
      <c r="CK6" s="154"/>
      <c r="CL6" s="71" t="s">
        <v>126</v>
      </c>
      <c r="CM6" s="65"/>
      <c r="CN6" s="65"/>
      <c r="CO6" s="65"/>
      <c r="CP6" s="65"/>
      <c r="CQ6" s="56"/>
      <c r="DD6" s="32"/>
      <c r="DE6" s="32"/>
    </row>
    <row r="7" spans="1:109" ht="17.25" customHeight="1" x14ac:dyDescent="0.25">
      <c r="A7" s="199" t="s">
        <v>122</v>
      </c>
      <c r="B7" s="199"/>
      <c r="C7" s="200" t="s">
        <v>135</v>
      </c>
      <c r="D7" s="200"/>
      <c r="E7" s="32"/>
      <c r="F7" s="34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H7" s="62"/>
      <c r="CI7" s="32"/>
      <c r="CK7" s="62"/>
      <c r="CL7" s="73" t="s">
        <v>128</v>
      </c>
      <c r="CY7" s="55"/>
      <c r="CZ7" s="55"/>
      <c r="DA7" s="55"/>
      <c r="DB7" s="32"/>
    </row>
    <row r="8" spans="1:109" ht="15.6" x14ac:dyDescent="0.3">
      <c r="A8" s="74"/>
      <c r="B8" s="74"/>
      <c r="C8" s="74"/>
      <c r="D8" s="75"/>
      <c r="E8" s="75"/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CG8" s="82"/>
      <c r="CH8" s="32"/>
      <c r="CI8" s="54"/>
      <c r="CJ8" s="54"/>
      <c r="CK8" s="54"/>
      <c r="CL8" s="70" t="s">
        <v>127</v>
      </c>
      <c r="CM8" s="55"/>
      <c r="CN8" s="55"/>
      <c r="CO8" s="55"/>
      <c r="CP8" s="55"/>
      <c r="CQ8" s="55"/>
      <c r="CR8" s="55"/>
      <c r="CS8" s="55"/>
      <c r="CT8" s="87"/>
      <c r="CU8" s="72"/>
      <c r="CV8" s="55"/>
      <c r="CW8" s="55"/>
      <c r="CX8" s="55"/>
      <c r="CY8" s="55"/>
      <c r="CZ8" s="55"/>
      <c r="DA8" s="55"/>
      <c r="DB8" s="56"/>
    </row>
    <row r="9" spans="1:109" s="2" customFormat="1" ht="25.2" x14ac:dyDescent="0.25">
      <c r="A9" s="190" t="s">
        <v>10</v>
      </c>
      <c r="B9" s="190"/>
      <c r="C9" s="190"/>
      <c r="D9" s="190"/>
      <c r="E9" s="191" t="s">
        <v>34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55" t="s">
        <v>14</v>
      </c>
      <c r="DA9" s="155" t="s">
        <v>16</v>
      </c>
      <c r="DB9" s="174" t="s">
        <v>15</v>
      </c>
    </row>
    <row r="10" spans="1:109" s="2" customFormat="1" ht="12.75" customHeight="1" x14ac:dyDescent="0.25">
      <c r="A10" s="133" t="s">
        <v>0</v>
      </c>
      <c r="B10" s="134"/>
      <c r="C10" s="123" t="s">
        <v>58</v>
      </c>
      <c r="D10" s="23" t="s">
        <v>13</v>
      </c>
      <c r="E10" s="129" t="s">
        <v>1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2"/>
      <c r="T10" s="129" t="s">
        <v>2</v>
      </c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2"/>
      <c r="AN10" s="129" t="s">
        <v>3</v>
      </c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2"/>
      <c r="BD10" s="129" t="s">
        <v>4</v>
      </c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2"/>
      <c r="BZ10" s="129" t="s">
        <v>5</v>
      </c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1"/>
      <c r="CS10" s="126"/>
      <c r="CT10" s="126"/>
      <c r="CU10" s="126"/>
      <c r="CV10" s="126"/>
      <c r="CW10" s="126"/>
      <c r="CX10" s="126"/>
      <c r="CY10" s="126"/>
      <c r="CZ10" s="155"/>
      <c r="DA10" s="155"/>
      <c r="DB10" s="174"/>
    </row>
    <row r="11" spans="1:109" s="6" customFormat="1" x14ac:dyDescent="0.2">
      <c r="A11" s="135"/>
      <c r="B11" s="136"/>
      <c r="C11" s="125"/>
      <c r="D11" s="23" t="s">
        <v>137</v>
      </c>
      <c r="E11" s="5">
        <v>12</v>
      </c>
      <c r="F11" s="5">
        <v>13</v>
      </c>
      <c r="G11" s="5">
        <v>14</v>
      </c>
      <c r="H11" s="5">
        <v>15</v>
      </c>
      <c r="I11" s="5">
        <v>16</v>
      </c>
      <c r="J11" s="5">
        <v>19</v>
      </c>
      <c r="K11" s="5">
        <v>20</v>
      </c>
      <c r="L11" s="5">
        <v>21</v>
      </c>
      <c r="M11" s="5">
        <v>22</v>
      </c>
      <c r="N11" s="5">
        <v>23</v>
      </c>
      <c r="O11" s="5">
        <v>26</v>
      </c>
      <c r="P11" s="5">
        <v>27</v>
      </c>
      <c r="Q11" s="5">
        <v>28</v>
      </c>
      <c r="R11" s="5">
        <v>29</v>
      </c>
      <c r="S11" s="5">
        <v>30</v>
      </c>
      <c r="T11" s="5">
        <v>2</v>
      </c>
      <c r="U11" s="5">
        <v>3</v>
      </c>
      <c r="V11" s="5">
        <v>4</v>
      </c>
      <c r="W11" s="5">
        <v>5</v>
      </c>
      <c r="X11" s="5">
        <v>6</v>
      </c>
      <c r="Y11" s="5">
        <v>8</v>
      </c>
      <c r="Z11" s="5">
        <v>9</v>
      </c>
      <c r="AA11" s="5">
        <v>10</v>
      </c>
      <c r="AB11" s="5">
        <v>11</v>
      </c>
      <c r="AC11" s="5">
        <v>12</v>
      </c>
      <c r="AD11" s="5">
        <v>13</v>
      </c>
      <c r="AE11" s="5">
        <v>16</v>
      </c>
      <c r="AF11" s="5">
        <v>17</v>
      </c>
      <c r="AG11" s="5">
        <v>18</v>
      </c>
      <c r="AH11" s="5">
        <v>19</v>
      </c>
      <c r="AI11" s="5">
        <v>20</v>
      </c>
      <c r="AJ11" s="5">
        <v>24</v>
      </c>
      <c r="AK11" s="5">
        <v>25</v>
      </c>
      <c r="AL11" s="5">
        <v>26</v>
      </c>
      <c r="AM11" s="5">
        <v>27</v>
      </c>
      <c r="AN11" s="5">
        <v>2</v>
      </c>
      <c r="AO11" s="5">
        <v>3</v>
      </c>
      <c r="AP11" s="5">
        <v>4</v>
      </c>
      <c r="AQ11" s="5">
        <v>5</v>
      </c>
      <c r="AR11" s="5">
        <v>6</v>
      </c>
      <c r="AS11" s="5">
        <v>10</v>
      </c>
      <c r="AT11" s="5">
        <v>11</v>
      </c>
      <c r="AU11" s="5">
        <v>12</v>
      </c>
      <c r="AV11" s="5">
        <v>13</v>
      </c>
      <c r="AW11" s="5">
        <v>16</v>
      </c>
      <c r="AX11" s="5">
        <v>17</v>
      </c>
      <c r="AY11" s="5">
        <v>18</v>
      </c>
      <c r="AZ11" s="5">
        <v>19</v>
      </c>
      <c r="BA11" s="5">
        <v>20</v>
      </c>
      <c r="BB11" s="5">
        <v>30</v>
      </c>
      <c r="BC11" s="5">
        <v>31</v>
      </c>
      <c r="BD11" s="5">
        <v>1</v>
      </c>
      <c r="BE11" s="5">
        <v>2</v>
      </c>
      <c r="BF11" s="5">
        <v>3</v>
      </c>
      <c r="BG11" s="5">
        <v>6</v>
      </c>
      <c r="BH11" s="5">
        <v>7</v>
      </c>
      <c r="BI11" s="5">
        <v>8</v>
      </c>
      <c r="BJ11" s="5">
        <v>9</v>
      </c>
      <c r="BK11" s="5">
        <v>10</v>
      </c>
      <c r="BL11" s="5">
        <v>13</v>
      </c>
      <c r="BM11" s="5">
        <v>14</v>
      </c>
      <c r="BN11" s="5">
        <v>15</v>
      </c>
      <c r="BO11" s="5">
        <v>16</v>
      </c>
      <c r="BP11" s="5">
        <v>17</v>
      </c>
      <c r="BQ11" s="5">
        <v>20</v>
      </c>
      <c r="BR11" s="5">
        <v>21</v>
      </c>
      <c r="BS11" s="5">
        <v>22</v>
      </c>
      <c r="BT11" s="5">
        <v>23</v>
      </c>
      <c r="BU11" s="5">
        <v>24</v>
      </c>
      <c r="BV11" s="5">
        <v>27</v>
      </c>
      <c r="BW11" s="5">
        <v>28</v>
      </c>
      <c r="BX11" s="5">
        <v>29</v>
      </c>
      <c r="BY11" s="5">
        <v>30</v>
      </c>
      <c r="BZ11" s="5">
        <v>4</v>
      </c>
      <c r="CA11" s="5">
        <v>5</v>
      </c>
      <c r="CB11" s="5">
        <v>6</v>
      </c>
      <c r="CC11" s="5">
        <v>7</v>
      </c>
      <c r="CD11" s="5">
        <v>8</v>
      </c>
      <c r="CE11" s="5">
        <v>12</v>
      </c>
      <c r="CF11" s="5">
        <v>13</v>
      </c>
      <c r="CG11" s="5">
        <v>14</v>
      </c>
      <c r="CH11" s="5">
        <v>15</v>
      </c>
      <c r="CI11" s="5">
        <v>18</v>
      </c>
      <c r="CJ11" s="5">
        <v>19</v>
      </c>
      <c r="CK11" s="5">
        <v>20</v>
      </c>
      <c r="CL11" s="5">
        <v>21</v>
      </c>
      <c r="CM11" s="5">
        <v>22</v>
      </c>
      <c r="CN11" s="5">
        <v>25</v>
      </c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155"/>
      <c r="DA11" s="155"/>
      <c r="DB11" s="174"/>
    </row>
    <row r="12" spans="1:109" s="6" customFormat="1" x14ac:dyDescent="0.25">
      <c r="A12" s="144" t="s">
        <v>87</v>
      </c>
      <c r="B12" s="123" t="s">
        <v>8</v>
      </c>
      <c r="C12" s="38" t="s">
        <v>55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39">
        <f t="shared" ref="CZ12:CZ35" si="0">COUNTA(E12:CY12)</f>
        <v>0</v>
      </c>
      <c r="DA12" s="3">
        <f>33*5</f>
        <v>165</v>
      </c>
      <c r="DB12" s="40">
        <f t="shared" ref="DB12:DB35" si="1">CZ12/DA12</f>
        <v>0</v>
      </c>
    </row>
    <row r="13" spans="1:109" x14ac:dyDescent="0.25">
      <c r="A13" s="145"/>
      <c r="B13" s="124"/>
      <c r="C13" s="38" t="s">
        <v>56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7"/>
      <c r="CW13" s="7"/>
      <c r="CX13" s="7"/>
      <c r="CY13" s="7"/>
      <c r="CZ13" s="39">
        <f t="shared" si="0"/>
        <v>0</v>
      </c>
      <c r="DA13" s="3">
        <f>33*5</f>
        <v>165</v>
      </c>
      <c r="DB13" s="40">
        <f t="shared" si="1"/>
        <v>0</v>
      </c>
    </row>
    <row r="14" spans="1:109" hidden="1" x14ac:dyDescent="0.25">
      <c r="A14" s="145"/>
      <c r="B14" s="125"/>
      <c r="C14" s="38" t="s">
        <v>57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7"/>
      <c r="CW14" s="7"/>
      <c r="CX14" s="7"/>
      <c r="CY14" s="7"/>
      <c r="CZ14" s="39">
        <f t="shared" si="0"/>
        <v>0</v>
      </c>
      <c r="DA14" s="3">
        <f>33*5</f>
        <v>165</v>
      </c>
      <c r="DB14" s="40">
        <f t="shared" si="1"/>
        <v>0</v>
      </c>
    </row>
    <row r="15" spans="1:109" x14ac:dyDescent="0.25">
      <c r="A15" s="145"/>
      <c r="B15" s="123" t="s">
        <v>6</v>
      </c>
      <c r="C15" s="38" t="s">
        <v>55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7"/>
      <c r="CW15" s="7"/>
      <c r="CX15" s="7"/>
      <c r="CY15" s="7"/>
      <c r="CZ15" s="39">
        <f t="shared" si="0"/>
        <v>0</v>
      </c>
      <c r="DA15" s="3">
        <f t="shared" ref="DA15:DA20" si="2">33*4</f>
        <v>132</v>
      </c>
      <c r="DB15" s="40">
        <f t="shared" si="1"/>
        <v>0</v>
      </c>
    </row>
    <row r="16" spans="1:109" x14ac:dyDescent="0.25">
      <c r="A16" s="145"/>
      <c r="B16" s="124"/>
      <c r="C16" s="38" t="s">
        <v>56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7"/>
      <c r="CW16" s="7"/>
      <c r="CX16" s="7"/>
      <c r="CY16" s="7"/>
      <c r="CZ16" s="39">
        <f t="shared" si="0"/>
        <v>0</v>
      </c>
      <c r="DA16" s="3">
        <f t="shared" si="2"/>
        <v>132</v>
      </c>
      <c r="DB16" s="40">
        <f t="shared" si="1"/>
        <v>0</v>
      </c>
    </row>
    <row r="17" spans="1:106" hidden="1" x14ac:dyDescent="0.25">
      <c r="A17" s="145"/>
      <c r="B17" s="125"/>
      <c r="C17" s="38" t="s">
        <v>57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7"/>
      <c r="CW17" s="7"/>
      <c r="CX17" s="7"/>
      <c r="CY17" s="7"/>
      <c r="CZ17" s="39">
        <f t="shared" si="0"/>
        <v>0</v>
      </c>
      <c r="DA17" s="3">
        <f t="shared" si="2"/>
        <v>132</v>
      </c>
      <c r="DB17" s="40">
        <f t="shared" si="1"/>
        <v>0</v>
      </c>
    </row>
    <row r="18" spans="1:106" x14ac:dyDescent="0.25">
      <c r="A18" s="145"/>
      <c r="B18" s="123" t="s">
        <v>11</v>
      </c>
      <c r="C18" s="38" t="s">
        <v>55</v>
      </c>
      <c r="D18" s="25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7"/>
      <c r="CW18" s="7"/>
      <c r="CX18" s="7"/>
      <c r="CY18" s="7"/>
      <c r="CZ18" s="39">
        <f t="shared" si="0"/>
        <v>0</v>
      </c>
      <c r="DA18" s="3">
        <f t="shared" si="2"/>
        <v>132</v>
      </c>
      <c r="DB18" s="40">
        <f t="shared" si="1"/>
        <v>0</v>
      </c>
    </row>
    <row r="19" spans="1:106" x14ac:dyDescent="0.25">
      <c r="A19" s="145"/>
      <c r="B19" s="124"/>
      <c r="C19" s="38" t="s">
        <v>56</v>
      </c>
      <c r="D19" s="25"/>
      <c r="E19" s="4"/>
      <c r="F19" s="4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7"/>
      <c r="CW19" s="7"/>
      <c r="CX19" s="7"/>
      <c r="CY19" s="7"/>
      <c r="CZ19" s="39">
        <f t="shared" si="0"/>
        <v>0</v>
      </c>
      <c r="DA19" s="3">
        <f t="shared" si="2"/>
        <v>132</v>
      </c>
      <c r="DB19" s="40">
        <f t="shared" si="1"/>
        <v>0</v>
      </c>
    </row>
    <row r="20" spans="1:106" hidden="1" x14ac:dyDescent="0.25">
      <c r="A20" s="145"/>
      <c r="B20" s="125"/>
      <c r="C20" s="38" t="s">
        <v>57</v>
      </c>
      <c r="D20" s="25"/>
      <c r="E20" s="4"/>
      <c r="F20" s="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7"/>
      <c r="CW20" s="7"/>
      <c r="CX20" s="7"/>
      <c r="CY20" s="7"/>
      <c r="CZ20" s="39">
        <f t="shared" si="0"/>
        <v>0</v>
      </c>
      <c r="DA20" s="3">
        <f t="shared" si="2"/>
        <v>132</v>
      </c>
      <c r="DB20" s="40">
        <f t="shared" si="1"/>
        <v>0</v>
      </c>
    </row>
    <row r="21" spans="1:106" x14ac:dyDescent="0.25">
      <c r="A21" s="145"/>
      <c r="B21" s="123" t="s">
        <v>12</v>
      </c>
      <c r="C21" s="38" t="s">
        <v>55</v>
      </c>
      <c r="D21" s="25"/>
      <c r="E21" s="4"/>
      <c r="F21" s="4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7"/>
      <c r="CW21" s="7"/>
      <c r="CX21" s="7"/>
      <c r="CY21" s="7"/>
      <c r="CZ21" s="39">
        <f t="shared" si="0"/>
        <v>0</v>
      </c>
      <c r="DA21" s="3">
        <f>33*2</f>
        <v>66</v>
      </c>
      <c r="DB21" s="40">
        <f t="shared" si="1"/>
        <v>0</v>
      </c>
    </row>
    <row r="22" spans="1:106" x14ac:dyDescent="0.25">
      <c r="A22" s="145"/>
      <c r="B22" s="124"/>
      <c r="C22" s="38" t="s">
        <v>56</v>
      </c>
      <c r="D22" s="25"/>
      <c r="E22" s="4"/>
      <c r="F22" s="4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7"/>
      <c r="CW22" s="7"/>
      <c r="CX22" s="7"/>
      <c r="CY22" s="7"/>
      <c r="CZ22" s="39">
        <f t="shared" si="0"/>
        <v>0</v>
      </c>
      <c r="DA22" s="3">
        <f>33*2</f>
        <v>66</v>
      </c>
      <c r="DB22" s="40">
        <f t="shared" si="1"/>
        <v>0</v>
      </c>
    </row>
    <row r="23" spans="1:106" hidden="1" x14ac:dyDescent="0.25">
      <c r="A23" s="145"/>
      <c r="B23" s="125"/>
      <c r="C23" s="38" t="s">
        <v>57</v>
      </c>
      <c r="D23" s="25"/>
      <c r="E23" s="4"/>
      <c r="F23" s="4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7"/>
      <c r="CW23" s="7"/>
      <c r="CX23" s="7"/>
      <c r="CY23" s="7"/>
      <c r="CZ23" s="39">
        <f t="shared" si="0"/>
        <v>0</v>
      </c>
      <c r="DA23" s="3">
        <f>33*2</f>
        <v>66</v>
      </c>
      <c r="DB23" s="40">
        <f t="shared" si="1"/>
        <v>0</v>
      </c>
    </row>
    <row r="24" spans="1:106" x14ac:dyDescent="0.25">
      <c r="A24" s="145"/>
      <c r="B24" s="123" t="s">
        <v>47</v>
      </c>
      <c r="C24" s="38" t="s">
        <v>55</v>
      </c>
      <c r="D24" s="25"/>
      <c r="E24" s="4"/>
      <c r="F24" s="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7"/>
      <c r="CW24" s="7"/>
      <c r="CX24" s="7"/>
      <c r="CY24" s="7"/>
      <c r="CZ24" s="39">
        <f t="shared" si="0"/>
        <v>0</v>
      </c>
      <c r="DA24" s="3">
        <f t="shared" ref="DA24:DA32" si="3">33*1</f>
        <v>33</v>
      </c>
      <c r="DB24" s="40">
        <f t="shared" si="1"/>
        <v>0</v>
      </c>
    </row>
    <row r="25" spans="1:106" x14ac:dyDescent="0.25">
      <c r="A25" s="145"/>
      <c r="B25" s="124"/>
      <c r="C25" s="38" t="s">
        <v>56</v>
      </c>
      <c r="D25" s="25"/>
      <c r="E25" s="4"/>
      <c r="F25" s="4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7"/>
      <c r="CW25" s="7"/>
      <c r="CX25" s="7"/>
      <c r="CY25" s="7"/>
      <c r="CZ25" s="39">
        <f t="shared" si="0"/>
        <v>0</v>
      </c>
      <c r="DA25" s="3">
        <f t="shared" si="3"/>
        <v>33</v>
      </c>
      <c r="DB25" s="40">
        <f t="shared" si="1"/>
        <v>0</v>
      </c>
    </row>
    <row r="26" spans="1:106" hidden="1" x14ac:dyDescent="0.25">
      <c r="A26" s="145"/>
      <c r="B26" s="125"/>
      <c r="C26" s="38" t="s">
        <v>57</v>
      </c>
      <c r="D26" s="25"/>
      <c r="E26" s="4"/>
      <c r="F26" s="4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7"/>
      <c r="CW26" s="7"/>
      <c r="CX26" s="7"/>
      <c r="CY26" s="7"/>
      <c r="CZ26" s="39">
        <f t="shared" si="0"/>
        <v>0</v>
      </c>
      <c r="DA26" s="3">
        <f t="shared" si="3"/>
        <v>33</v>
      </c>
      <c r="DB26" s="40">
        <f t="shared" si="1"/>
        <v>0</v>
      </c>
    </row>
    <row r="27" spans="1:106" x14ac:dyDescent="0.25">
      <c r="A27" s="145"/>
      <c r="B27" s="123" t="s">
        <v>48</v>
      </c>
      <c r="C27" s="38" t="s">
        <v>55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4"/>
      <c r="CV27" s="7"/>
      <c r="CW27" s="7"/>
      <c r="CX27" s="7"/>
      <c r="CY27" s="7"/>
      <c r="CZ27" s="39">
        <f t="shared" si="0"/>
        <v>0</v>
      </c>
      <c r="DA27" s="3">
        <f t="shared" si="3"/>
        <v>33</v>
      </c>
      <c r="DB27" s="40">
        <f t="shared" si="1"/>
        <v>0</v>
      </c>
    </row>
    <row r="28" spans="1:106" x14ac:dyDescent="0.25">
      <c r="A28" s="145"/>
      <c r="B28" s="124"/>
      <c r="C28" s="38" t="s">
        <v>56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4"/>
      <c r="CV28" s="7"/>
      <c r="CW28" s="7"/>
      <c r="CX28" s="7"/>
      <c r="CY28" s="7"/>
      <c r="CZ28" s="39">
        <f t="shared" si="0"/>
        <v>0</v>
      </c>
      <c r="DA28" s="3">
        <f t="shared" si="3"/>
        <v>33</v>
      </c>
      <c r="DB28" s="40">
        <f t="shared" si="1"/>
        <v>0</v>
      </c>
    </row>
    <row r="29" spans="1:106" hidden="1" x14ac:dyDescent="0.25">
      <c r="A29" s="145"/>
      <c r="B29" s="125"/>
      <c r="C29" s="38" t="s">
        <v>57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4"/>
      <c r="CV29" s="7"/>
      <c r="CW29" s="7"/>
      <c r="CX29" s="7"/>
      <c r="CY29" s="7"/>
      <c r="CZ29" s="39">
        <f t="shared" si="0"/>
        <v>0</v>
      </c>
      <c r="DA29" s="3">
        <f t="shared" si="3"/>
        <v>33</v>
      </c>
      <c r="DB29" s="40">
        <f t="shared" si="1"/>
        <v>0</v>
      </c>
    </row>
    <row r="30" spans="1:106" x14ac:dyDescent="0.25">
      <c r="A30" s="145"/>
      <c r="B30" s="123" t="s">
        <v>49</v>
      </c>
      <c r="C30" s="38" t="s">
        <v>55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4"/>
      <c r="CV30" s="7"/>
      <c r="CW30" s="7"/>
      <c r="CX30" s="7"/>
      <c r="CY30" s="7"/>
      <c r="CZ30" s="39">
        <f t="shared" si="0"/>
        <v>0</v>
      </c>
      <c r="DA30" s="3">
        <f t="shared" si="3"/>
        <v>33</v>
      </c>
      <c r="DB30" s="40">
        <f t="shared" si="1"/>
        <v>0</v>
      </c>
    </row>
    <row r="31" spans="1:106" x14ac:dyDescent="0.25">
      <c r="A31" s="145"/>
      <c r="B31" s="124"/>
      <c r="C31" s="38" t="s">
        <v>56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4"/>
      <c r="CV31" s="7"/>
      <c r="CW31" s="7"/>
      <c r="CX31" s="7"/>
      <c r="CY31" s="7"/>
      <c r="CZ31" s="39">
        <f t="shared" si="0"/>
        <v>0</v>
      </c>
      <c r="DA31" s="3">
        <f t="shared" si="3"/>
        <v>33</v>
      </c>
      <c r="DB31" s="40">
        <f t="shared" si="1"/>
        <v>0</v>
      </c>
    </row>
    <row r="32" spans="1:106" hidden="1" x14ac:dyDescent="0.25">
      <c r="A32" s="145"/>
      <c r="B32" s="125"/>
      <c r="C32" s="38" t="s">
        <v>57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4"/>
      <c r="CV32" s="7"/>
      <c r="CW32" s="7"/>
      <c r="CX32" s="7"/>
      <c r="CY32" s="7"/>
      <c r="CZ32" s="39">
        <f t="shared" si="0"/>
        <v>0</v>
      </c>
      <c r="DA32" s="3">
        <f t="shared" si="3"/>
        <v>33</v>
      </c>
      <c r="DB32" s="40">
        <f t="shared" si="1"/>
        <v>0</v>
      </c>
    </row>
    <row r="33" spans="1:106" x14ac:dyDescent="0.25">
      <c r="A33" s="145"/>
      <c r="B33" s="126" t="s">
        <v>68</v>
      </c>
      <c r="C33" s="38" t="s">
        <v>55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4"/>
      <c r="CV33" s="7"/>
      <c r="CW33" s="7"/>
      <c r="CX33" s="7"/>
      <c r="CY33" s="7"/>
      <c r="CZ33" s="39">
        <f t="shared" si="0"/>
        <v>0</v>
      </c>
      <c r="DA33" s="3">
        <f>33*3</f>
        <v>99</v>
      </c>
      <c r="DB33" s="40">
        <f t="shared" si="1"/>
        <v>0</v>
      </c>
    </row>
    <row r="34" spans="1:106" x14ac:dyDescent="0.25">
      <c r="A34" s="145"/>
      <c r="B34" s="126"/>
      <c r="C34" s="38" t="s">
        <v>56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4"/>
      <c r="CV34" s="7"/>
      <c r="CW34" s="7"/>
      <c r="CX34" s="7"/>
      <c r="CY34" s="7"/>
      <c r="CZ34" s="39">
        <f t="shared" si="0"/>
        <v>0</v>
      </c>
      <c r="DA34" s="3">
        <f>33*3</f>
        <v>99</v>
      </c>
      <c r="DB34" s="40">
        <f t="shared" si="1"/>
        <v>0</v>
      </c>
    </row>
    <row r="35" spans="1:106" hidden="1" x14ac:dyDescent="0.25">
      <c r="A35" s="145"/>
      <c r="B35" s="126"/>
      <c r="C35" s="38" t="s">
        <v>57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4"/>
      <c r="CV35" s="7"/>
      <c r="CW35" s="7"/>
      <c r="CX35" s="7"/>
      <c r="CY35" s="7"/>
      <c r="CZ35" s="39">
        <f t="shared" si="0"/>
        <v>0</v>
      </c>
      <c r="DA35" s="3">
        <f>33*3</f>
        <v>99</v>
      </c>
      <c r="DB35" s="40">
        <f t="shared" si="1"/>
        <v>0</v>
      </c>
    </row>
    <row r="36" spans="1:106" s="44" customFormat="1" x14ac:dyDescent="0.25">
      <c r="A36" s="159"/>
      <c r="B36" s="159"/>
      <c r="C36" s="159"/>
      <c r="D36" s="159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7"/>
      <c r="CW36" s="67"/>
      <c r="CX36" s="67"/>
      <c r="CY36" s="67"/>
      <c r="CZ36" s="67"/>
      <c r="DA36" s="67"/>
      <c r="DB36" s="67"/>
    </row>
    <row r="37" spans="1:106" s="2" customFormat="1" ht="25.2" x14ac:dyDescent="0.25">
      <c r="A37" s="190" t="s">
        <v>9</v>
      </c>
      <c r="B37" s="190"/>
      <c r="C37" s="190"/>
      <c r="D37" s="190"/>
      <c r="E37" s="141" t="s">
        <v>34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3"/>
      <c r="CZ37" s="155" t="s">
        <v>14</v>
      </c>
      <c r="DA37" s="155" t="s">
        <v>16</v>
      </c>
      <c r="DB37" s="174" t="s">
        <v>15</v>
      </c>
    </row>
    <row r="38" spans="1:106" s="2" customFormat="1" ht="12.75" customHeight="1" x14ac:dyDescent="0.25">
      <c r="A38" s="133" t="s">
        <v>0</v>
      </c>
      <c r="B38" s="134"/>
      <c r="C38" s="123" t="s">
        <v>58</v>
      </c>
      <c r="D38" s="23" t="s">
        <v>13</v>
      </c>
      <c r="E38" s="129" t="s">
        <v>1</v>
      </c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2"/>
      <c r="T38" s="129" t="s">
        <v>2</v>
      </c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2"/>
      <c r="AN38" s="129" t="s">
        <v>3</v>
      </c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2"/>
      <c r="BD38" s="129" t="s">
        <v>4</v>
      </c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2"/>
      <c r="BZ38" s="129" t="s">
        <v>5</v>
      </c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1"/>
      <c r="CS38" s="126"/>
      <c r="CT38" s="126"/>
      <c r="CU38" s="126"/>
      <c r="CV38" s="126"/>
      <c r="CW38" s="126"/>
      <c r="CX38" s="126"/>
      <c r="CY38" s="126"/>
      <c r="CZ38" s="155"/>
      <c r="DA38" s="155"/>
      <c r="DB38" s="174"/>
    </row>
    <row r="39" spans="1:106" s="6" customFormat="1" x14ac:dyDescent="0.2">
      <c r="A39" s="135"/>
      <c r="B39" s="136"/>
      <c r="C39" s="125"/>
      <c r="D39" s="23" t="s">
        <v>137</v>
      </c>
      <c r="E39" s="5">
        <v>12</v>
      </c>
      <c r="F39" s="5">
        <v>13</v>
      </c>
      <c r="G39" s="5">
        <v>14</v>
      </c>
      <c r="H39" s="5">
        <v>15</v>
      </c>
      <c r="I39" s="5">
        <v>16</v>
      </c>
      <c r="J39" s="5">
        <v>19</v>
      </c>
      <c r="K39" s="5">
        <v>20</v>
      </c>
      <c r="L39" s="5">
        <v>21</v>
      </c>
      <c r="M39" s="5">
        <v>22</v>
      </c>
      <c r="N39" s="5">
        <v>23</v>
      </c>
      <c r="O39" s="5">
        <v>26</v>
      </c>
      <c r="P39" s="5">
        <v>27</v>
      </c>
      <c r="Q39" s="5">
        <v>28</v>
      </c>
      <c r="R39" s="5">
        <v>29</v>
      </c>
      <c r="S39" s="5">
        <v>30</v>
      </c>
      <c r="T39" s="5">
        <v>2</v>
      </c>
      <c r="U39" s="5">
        <v>3</v>
      </c>
      <c r="V39" s="5">
        <v>4</v>
      </c>
      <c r="W39" s="5">
        <v>5</v>
      </c>
      <c r="X39" s="5">
        <v>6</v>
      </c>
      <c r="Y39" s="5">
        <v>8</v>
      </c>
      <c r="Z39" s="5">
        <v>9</v>
      </c>
      <c r="AA39" s="5">
        <v>10</v>
      </c>
      <c r="AB39" s="5">
        <v>11</v>
      </c>
      <c r="AC39" s="5">
        <v>12</v>
      </c>
      <c r="AD39" s="5">
        <v>13</v>
      </c>
      <c r="AE39" s="5">
        <v>16</v>
      </c>
      <c r="AF39" s="5">
        <v>17</v>
      </c>
      <c r="AG39" s="5">
        <v>18</v>
      </c>
      <c r="AH39" s="5">
        <v>19</v>
      </c>
      <c r="AI39" s="5">
        <v>20</v>
      </c>
      <c r="AJ39" s="5">
        <v>24</v>
      </c>
      <c r="AK39" s="5">
        <v>25</v>
      </c>
      <c r="AL39" s="5">
        <v>26</v>
      </c>
      <c r="AM39" s="5">
        <v>27</v>
      </c>
      <c r="AN39" s="5">
        <v>2</v>
      </c>
      <c r="AO39" s="5">
        <v>3</v>
      </c>
      <c r="AP39" s="5">
        <v>4</v>
      </c>
      <c r="AQ39" s="5">
        <v>5</v>
      </c>
      <c r="AR39" s="5">
        <v>6</v>
      </c>
      <c r="AS39" s="5">
        <v>10</v>
      </c>
      <c r="AT39" s="5">
        <v>11</v>
      </c>
      <c r="AU39" s="5">
        <v>12</v>
      </c>
      <c r="AV39" s="5">
        <v>13</v>
      </c>
      <c r="AW39" s="5">
        <v>16</v>
      </c>
      <c r="AX39" s="5">
        <v>17</v>
      </c>
      <c r="AY39" s="5">
        <v>18</v>
      </c>
      <c r="AZ39" s="5">
        <v>19</v>
      </c>
      <c r="BA39" s="5">
        <v>20</v>
      </c>
      <c r="BB39" s="5">
        <v>30</v>
      </c>
      <c r="BC39" s="5">
        <v>31</v>
      </c>
      <c r="BD39" s="5">
        <v>1</v>
      </c>
      <c r="BE39" s="5">
        <v>2</v>
      </c>
      <c r="BF39" s="5">
        <v>3</v>
      </c>
      <c r="BG39" s="5">
        <v>6</v>
      </c>
      <c r="BH39" s="5">
        <v>7</v>
      </c>
      <c r="BI39" s="5">
        <v>8</v>
      </c>
      <c r="BJ39" s="5">
        <v>9</v>
      </c>
      <c r="BK39" s="5">
        <v>10</v>
      </c>
      <c r="BL39" s="5">
        <v>13</v>
      </c>
      <c r="BM39" s="5">
        <v>14</v>
      </c>
      <c r="BN39" s="5">
        <v>15</v>
      </c>
      <c r="BO39" s="5">
        <v>16</v>
      </c>
      <c r="BP39" s="5">
        <v>17</v>
      </c>
      <c r="BQ39" s="5">
        <v>20</v>
      </c>
      <c r="BR39" s="5">
        <v>21</v>
      </c>
      <c r="BS39" s="5">
        <v>22</v>
      </c>
      <c r="BT39" s="5">
        <v>23</v>
      </c>
      <c r="BU39" s="5">
        <v>24</v>
      </c>
      <c r="BV39" s="5">
        <v>27</v>
      </c>
      <c r="BW39" s="5">
        <v>28</v>
      </c>
      <c r="BX39" s="5">
        <v>29</v>
      </c>
      <c r="BY39" s="5">
        <v>30</v>
      </c>
      <c r="BZ39" s="5">
        <v>4</v>
      </c>
      <c r="CA39" s="5">
        <v>5</v>
      </c>
      <c r="CB39" s="5">
        <v>6</v>
      </c>
      <c r="CC39" s="5">
        <v>7</v>
      </c>
      <c r="CD39" s="5">
        <v>8</v>
      </c>
      <c r="CE39" s="5">
        <v>12</v>
      </c>
      <c r="CF39" s="5">
        <v>13</v>
      </c>
      <c r="CG39" s="5">
        <v>14</v>
      </c>
      <c r="CH39" s="5">
        <v>15</v>
      </c>
      <c r="CI39" s="5">
        <v>18</v>
      </c>
      <c r="CJ39" s="5">
        <v>19</v>
      </c>
      <c r="CK39" s="5">
        <v>20</v>
      </c>
      <c r="CL39" s="5">
        <v>21</v>
      </c>
      <c r="CM39" s="5">
        <v>22</v>
      </c>
      <c r="CN39" s="5">
        <v>25</v>
      </c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155"/>
      <c r="DA39" s="155"/>
      <c r="DB39" s="174"/>
    </row>
    <row r="40" spans="1:106" x14ac:dyDescent="0.25">
      <c r="A40" s="144" t="s">
        <v>19</v>
      </c>
      <c r="B40" s="123" t="s">
        <v>8</v>
      </c>
      <c r="C40" s="38" t="s">
        <v>71</v>
      </c>
      <c r="D40" s="45"/>
      <c r="E40" s="26"/>
      <c r="F40" s="42"/>
      <c r="G40" s="42" t="s">
        <v>150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117" t="s">
        <v>150</v>
      </c>
      <c r="AB40" s="42"/>
      <c r="AC40" s="42"/>
      <c r="AD40" s="42"/>
      <c r="AE40" s="42"/>
      <c r="AF40" s="42"/>
      <c r="AG40" s="42"/>
      <c r="AH40" s="42"/>
      <c r="AI40" s="42"/>
      <c r="AJ40" s="117" t="s">
        <v>150</v>
      </c>
      <c r="AK40" s="42"/>
      <c r="AL40" s="42"/>
      <c r="AM40" s="42"/>
      <c r="AN40" s="42"/>
      <c r="AO40" s="42"/>
      <c r="AP40" s="42"/>
      <c r="AQ40" s="42"/>
      <c r="AR40" s="117" t="s">
        <v>150</v>
      </c>
      <c r="AS40" s="42"/>
      <c r="AT40" s="42"/>
      <c r="AU40" s="42"/>
      <c r="AV40" s="42"/>
      <c r="AW40" s="42"/>
      <c r="AX40" s="117" t="s">
        <v>150</v>
      </c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71" t="s">
        <v>147</v>
      </c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42"/>
      <c r="CW40" s="42"/>
      <c r="CX40" s="42"/>
      <c r="CY40" s="42"/>
      <c r="CZ40" s="39">
        <f t="shared" ref="CZ40:CZ66" si="4">COUNTA(E40:CY40)</f>
        <v>6</v>
      </c>
      <c r="DA40" s="3">
        <f>34*5</f>
        <v>170</v>
      </c>
      <c r="DB40" s="40">
        <f t="shared" ref="DB40:DB66" si="5">CZ40/DA40</f>
        <v>3.5294117647058823E-2</v>
      </c>
    </row>
    <row r="41" spans="1:106" x14ac:dyDescent="0.25">
      <c r="A41" s="145"/>
      <c r="B41" s="124"/>
      <c r="C41" s="38" t="s">
        <v>72</v>
      </c>
      <c r="D41" s="45"/>
      <c r="E41" s="26"/>
      <c r="F41" s="42"/>
      <c r="G41" s="42" t="s">
        <v>150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117" t="s">
        <v>150</v>
      </c>
      <c r="AB41" s="42"/>
      <c r="AC41" s="42"/>
      <c r="AD41" s="42"/>
      <c r="AE41" s="42"/>
      <c r="AF41" s="42"/>
      <c r="AG41" s="42"/>
      <c r="AH41" s="42"/>
      <c r="AI41" s="42"/>
      <c r="AJ41" s="117" t="s">
        <v>150</v>
      </c>
      <c r="AK41" s="42"/>
      <c r="AL41" s="42"/>
      <c r="AM41" s="42"/>
      <c r="AN41" s="42"/>
      <c r="AO41" s="42"/>
      <c r="AP41" s="42"/>
      <c r="AQ41" s="42"/>
      <c r="AR41" s="117" t="s">
        <v>150</v>
      </c>
      <c r="AS41" s="42"/>
      <c r="AT41" s="42"/>
      <c r="AU41" s="42"/>
      <c r="AV41" s="42"/>
      <c r="AW41" s="42"/>
      <c r="AX41" s="117" t="s">
        <v>150</v>
      </c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6"/>
      <c r="CD41" s="26"/>
      <c r="CE41" s="26"/>
      <c r="CF41" s="26"/>
      <c r="CG41" s="26"/>
      <c r="CH41" s="71" t="s">
        <v>147</v>
      </c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42"/>
      <c r="CW41" s="42"/>
      <c r="CX41" s="42"/>
      <c r="CY41" s="42"/>
      <c r="CZ41" s="39">
        <f t="shared" si="4"/>
        <v>6</v>
      </c>
      <c r="DA41" s="3">
        <f>34*5</f>
        <v>170</v>
      </c>
      <c r="DB41" s="40">
        <f t="shared" si="5"/>
        <v>3.5294117647058823E-2</v>
      </c>
    </row>
    <row r="42" spans="1:106" x14ac:dyDescent="0.25">
      <c r="A42" s="145"/>
      <c r="B42" s="125"/>
      <c r="C42" s="38" t="s">
        <v>73</v>
      </c>
      <c r="D42" s="45"/>
      <c r="E42" s="26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7"/>
      <c r="CD42" s="26"/>
      <c r="CE42" s="27"/>
      <c r="CF42" s="27"/>
      <c r="CG42" s="26"/>
      <c r="CH42" s="27"/>
      <c r="CI42" s="27"/>
      <c r="CJ42" s="27"/>
      <c r="CK42" s="26"/>
      <c r="CL42" s="27"/>
      <c r="CM42" s="27"/>
      <c r="CN42" s="26"/>
      <c r="CO42" s="26"/>
      <c r="CP42" s="27"/>
      <c r="CQ42" s="27"/>
      <c r="CR42" s="27"/>
      <c r="CS42" s="26"/>
      <c r="CT42" s="27"/>
      <c r="CU42" s="27"/>
      <c r="CV42" s="42"/>
      <c r="CW42" s="42"/>
      <c r="CX42" s="42"/>
      <c r="CY42" s="42"/>
      <c r="CZ42" s="39">
        <f t="shared" si="4"/>
        <v>0</v>
      </c>
      <c r="DA42" s="3">
        <f>34*5</f>
        <v>170</v>
      </c>
      <c r="DB42" s="40">
        <f t="shared" si="5"/>
        <v>0</v>
      </c>
    </row>
    <row r="43" spans="1:106" x14ac:dyDescent="0.25">
      <c r="A43" s="145"/>
      <c r="B43" s="123" t="s">
        <v>6</v>
      </c>
      <c r="C43" s="38" t="s">
        <v>71</v>
      </c>
      <c r="D43" s="45"/>
      <c r="E43" s="26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117" t="s">
        <v>138</v>
      </c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117" t="s">
        <v>138</v>
      </c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26"/>
      <c r="BK43" s="26"/>
      <c r="BL43" s="26"/>
      <c r="BM43" s="26"/>
      <c r="BN43" s="118" t="s">
        <v>151</v>
      </c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7"/>
      <c r="CD43" s="26"/>
      <c r="CE43" s="27"/>
      <c r="CF43" s="27"/>
      <c r="CG43" s="71" t="s">
        <v>147</v>
      </c>
      <c r="CH43" s="27"/>
      <c r="CI43" s="27"/>
      <c r="CJ43" s="27"/>
      <c r="CK43" s="26"/>
      <c r="CL43" s="27"/>
      <c r="CM43" s="27"/>
      <c r="CN43" s="26"/>
      <c r="CO43" s="26"/>
      <c r="CP43" s="27"/>
      <c r="CQ43" s="27"/>
      <c r="CR43" s="27"/>
      <c r="CS43" s="26"/>
      <c r="CT43" s="27"/>
      <c r="CU43" s="27"/>
      <c r="CV43" s="42"/>
      <c r="CW43" s="42"/>
      <c r="CX43" s="42"/>
      <c r="CY43" s="42"/>
      <c r="CZ43" s="39">
        <f t="shared" si="4"/>
        <v>4</v>
      </c>
      <c r="DA43" s="3">
        <f t="shared" ref="DA43:DA48" si="6">34*4</f>
        <v>136</v>
      </c>
      <c r="DB43" s="40">
        <f t="shared" si="5"/>
        <v>2.9411764705882353E-2</v>
      </c>
    </row>
    <row r="44" spans="1:106" x14ac:dyDescent="0.25">
      <c r="A44" s="145"/>
      <c r="B44" s="124"/>
      <c r="C44" s="38" t="s">
        <v>72</v>
      </c>
      <c r="D44" s="45"/>
      <c r="E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42"/>
      <c r="Z44" s="27"/>
      <c r="AA44" s="27"/>
      <c r="AB44" s="27"/>
      <c r="AC44" s="99" t="s">
        <v>138</v>
      </c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6"/>
      <c r="AS44" s="118" t="s">
        <v>138</v>
      </c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6"/>
      <c r="BK44" s="26"/>
      <c r="BL44" s="26"/>
      <c r="BM44" s="26"/>
      <c r="BN44" s="118" t="s">
        <v>138</v>
      </c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7"/>
      <c r="CD44" s="26"/>
      <c r="CE44" s="27"/>
      <c r="CF44" s="27"/>
      <c r="CG44" s="71" t="s">
        <v>147</v>
      </c>
      <c r="CH44" s="27"/>
      <c r="CI44" s="27"/>
      <c r="CJ44" s="27"/>
      <c r="CK44" s="42"/>
      <c r="CL44" s="42"/>
      <c r="CM44" s="42"/>
      <c r="CN44" s="26"/>
      <c r="CO44" s="26"/>
      <c r="CP44" s="27"/>
      <c r="CQ44" s="27"/>
      <c r="CR44" s="27"/>
      <c r="CS44" s="26"/>
      <c r="CT44" s="27"/>
      <c r="CU44" s="27"/>
      <c r="CV44" s="42"/>
      <c r="CW44" s="42"/>
      <c r="CX44" s="42"/>
      <c r="CY44" s="42"/>
      <c r="CZ44" s="39">
        <f t="shared" si="4"/>
        <v>4</v>
      </c>
      <c r="DA44" s="3">
        <f t="shared" si="6"/>
        <v>136</v>
      </c>
      <c r="DB44" s="40">
        <f t="shared" si="5"/>
        <v>2.9411764705882353E-2</v>
      </c>
    </row>
    <row r="45" spans="1:106" x14ac:dyDescent="0.25">
      <c r="A45" s="145"/>
      <c r="B45" s="125"/>
      <c r="C45" s="38" t="s">
        <v>73</v>
      </c>
      <c r="D45" s="4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7"/>
      <c r="CD45" s="26"/>
      <c r="CE45" s="27"/>
      <c r="CF45" s="27"/>
      <c r="CG45" s="26"/>
      <c r="CH45" s="27"/>
      <c r="CI45" s="27"/>
      <c r="CJ45" s="27"/>
      <c r="CK45" s="27"/>
      <c r="CL45" s="27"/>
      <c r="CM45" s="26"/>
      <c r="CN45" s="26"/>
      <c r="CO45" s="26"/>
      <c r="CP45" s="26"/>
      <c r="CQ45" s="42"/>
      <c r="CR45" s="42"/>
      <c r="CS45" s="42"/>
      <c r="CT45" s="27"/>
      <c r="CU45" s="27"/>
      <c r="CV45" s="42"/>
      <c r="CW45" s="42"/>
      <c r="CX45" s="42"/>
      <c r="CY45" s="42"/>
      <c r="CZ45" s="39">
        <f t="shared" si="4"/>
        <v>0</v>
      </c>
      <c r="DA45" s="3">
        <f t="shared" si="6"/>
        <v>136</v>
      </c>
      <c r="DB45" s="40">
        <f t="shared" si="5"/>
        <v>0</v>
      </c>
    </row>
    <row r="46" spans="1:106" x14ac:dyDescent="0.25">
      <c r="A46" s="145"/>
      <c r="B46" s="123" t="s">
        <v>11</v>
      </c>
      <c r="C46" s="38" t="s">
        <v>71</v>
      </c>
      <c r="D46" s="4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7"/>
      <c r="CD46" s="26"/>
      <c r="CE46" s="27"/>
      <c r="CF46" s="27"/>
      <c r="CG46" s="26"/>
      <c r="CH46" s="27"/>
      <c r="CI46" s="27"/>
      <c r="CJ46" s="27"/>
      <c r="CK46" s="27"/>
      <c r="CL46" s="27"/>
      <c r="CM46" s="26"/>
      <c r="CN46" s="26"/>
      <c r="CO46" s="26"/>
      <c r="CP46" s="26"/>
      <c r="CQ46" s="42"/>
      <c r="CR46" s="42"/>
      <c r="CS46" s="42"/>
      <c r="CT46" s="27"/>
      <c r="CU46" s="27"/>
      <c r="CV46" s="42"/>
      <c r="CW46" s="42"/>
      <c r="CX46" s="42"/>
      <c r="CY46" s="42"/>
      <c r="CZ46" s="39">
        <f t="shared" si="4"/>
        <v>0</v>
      </c>
      <c r="DA46" s="3">
        <f t="shared" si="6"/>
        <v>136</v>
      </c>
      <c r="DB46" s="40">
        <f t="shared" si="5"/>
        <v>0</v>
      </c>
    </row>
    <row r="47" spans="1:106" x14ac:dyDescent="0.25">
      <c r="A47" s="145"/>
      <c r="B47" s="124"/>
      <c r="C47" s="38" t="s">
        <v>72</v>
      </c>
      <c r="D47" s="45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6"/>
      <c r="BA47" s="26"/>
      <c r="BB47" s="26"/>
      <c r="BC47" s="26"/>
      <c r="BD47" s="26"/>
      <c r="BE47" s="27"/>
      <c r="BF47" s="27"/>
      <c r="BG47" s="27"/>
      <c r="BH47" s="27"/>
      <c r="BI47" s="27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7"/>
      <c r="CD47" s="26"/>
      <c r="CE47" s="27"/>
      <c r="CF47" s="27"/>
      <c r="CG47" s="26"/>
      <c r="CH47" s="27"/>
      <c r="CI47" s="27"/>
      <c r="CJ47" s="27"/>
      <c r="CK47" s="27"/>
      <c r="CL47" s="27"/>
      <c r="CM47" s="26"/>
      <c r="CN47" s="26"/>
      <c r="CO47" s="26"/>
      <c r="CP47" s="26"/>
      <c r="CQ47" s="42"/>
      <c r="CR47" s="42"/>
      <c r="CS47" s="42"/>
      <c r="CT47" s="27"/>
      <c r="CU47" s="27"/>
      <c r="CV47" s="42"/>
      <c r="CW47" s="42"/>
      <c r="CX47" s="42"/>
      <c r="CY47" s="42"/>
      <c r="CZ47" s="39">
        <f t="shared" si="4"/>
        <v>0</v>
      </c>
      <c r="DA47" s="3">
        <f t="shared" si="6"/>
        <v>136</v>
      </c>
      <c r="DB47" s="40">
        <f t="shared" si="5"/>
        <v>0</v>
      </c>
    </row>
    <row r="48" spans="1:106" hidden="1" x14ac:dyDescent="0.25">
      <c r="A48" s="145"/>
      <c r="B48" s="125"/>
      <c r="C48" s="38" t="s">
        <v>73</v>
      </c>
      <c r="D48" s="45"/>
      <c r="E48" s="26"/>
      <c r="F48" s="2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88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7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7"/>
      <c r="BF48" s="27"/>
      <c r="BG48" s="27"/>
      <c r="BH48" s="27"/>
      <c r="BI48" s="27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7"/>
      <c r="CD48" s="26"/>
      <c r="CE48" s="27"/>
      <c r="CF48" s="27"/>
      <c r="CG48" s="26"/>
      <c r="CH48" s="27"/>
      <c r="CI48" s="27"/>
      <c r="CJ48" s="27"/>
      <c r="CK48" s="27"/>
      <c r="CL48" s="27"/>
      <c r="CM48" s="26"/>
      <c r="CN48" s="26"/>
      <c r="CO48" s="26"/>
      <c r="CP48" s="26"/>
      <c r="CQ48" s="42"/>
      <c r="CR48" s="42"/>
      <c r="CS48" s="42"/>
      <c r="CT48" s="27"/>
      <c r="CU48" s="27"/>
      <c r="CV48" s="42"/>
      <c r="CW48" s="42"/>
      <c r="CX48" s="42"/>
      <c r="CY48" s="42"/>
      <c r="CZ48" s="39">
        <f t="shared" si="4"/>
        <v>0</v>
      </c>
      <c r="DA48" s="3">
        <f t="shared" si="6"/>
        <v>136</v>
      </c>
      <c r="DB48" s="40">
        <f t="shared" si="5"/>
        <v>0</v>
      </c>
    </row>
    <row r="49" spans="1:106" x14ac:dyDescent="0.25">
      <c r="A49" s="145"/>
      <c r="B49" s="123" t="s">
        <v>12</v>
      </c>
      <c r="C49" s="38" t="s">
        <v>71</v>
      </c>
      <c r="D49" s="45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7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6"/>
      <c r="CE49" s="27"/>
      <c r="CF49" s="27"/>
      <c r="CG49" s="26"/>
      <c r="CH49" s="27"/>
      <c r="CI49" s="27"/>
      <c r="CJ49" s="27"/>
      <c r="CK49" s="27"/>
      <c r="CL49" s="27"/>
      <c r="CM49" s="27"/>
      <c r="CN49" s="26"/>
      <c r="CO49" s="26"/>
      <c r="CP49" s="42"/>
      <c r="CQ49" s="42"/>
      <c r="CR49" s="42"/>
      <c r="CS49" s="42"/>
      <c r="CT49" s="27"/>
      <c r="CU49" s="27"/>
      <c r="CV49" s="42"/>
      <c r="CW49" s="42"/>
      <c r="CX49" s="42"/>
      <c r="CY49" s="42"/>
      <c r="CZ49" s="39">
        <f t="shared" si="4"/>
        <v>0</v>
      </c>
      <c r="DA49" s="3">
        <f t="shared" ref="DA49:DA54" si="7">34*2</f>
        <v>68</v>
      </c>
      <c r="DB49" s="40">
        <f t="shared" si="5"/>
        <v>0</v>
      </c>
    </row>
    <row r="50" spans="1:106" x14ac:dyDescent="0.25">
      <c r="A50" s="145"/>
      <c r="B50" s="124"/>
      <c r="C50" s="38" t="s">
        <v>72</v>
      </c>
      <c r="D50" s="45"/>
      <c r="E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7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7"/>
      <c r="BF50" s="27"/>
      <c r="BG50" s="27"/>
      <c r="BH50" s="27"/>
      <c r="BI50" s="27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7"/>
      <c r="CD50" s="26"/>
      <c r="CE50" s="27"/>
      <c r="CF50" s="27"/>
      <c r="CG50" s="26"/>
      <c r="CH50" s="27"/>
      <c r="CI50" s="27"/>
      <c r="CJ50" s="27"/>
      <c r="CK50" s="26"/>
      <c r="CL50" s="27"/>
      <c r="CM50" s="42"/>
      <c r="CN50" s="26"/>
      <c r="CO50" s="26"/>
      <c r="CP50" s="27"/>
      <c r="CQ50" s="27"/>
      <c r="CR50" s="42"/>
      <c r="CS50" s="26"/>
      <c r="CT50" s="27"/>
      <c r="CU50" s="27"/>
      <c r="CV50" s="42"/>
      <c r="CW50" s="42"/>
      <c r="CX50" s="42"/>
      <c r="CY50" s="42"/>
      <c r="CZ50" s="39">
        <f t="shared" si="4"/>
        <v>0</v>
      </c>
      <c r="DA50" s="3">
        <f t="shared" si="7"/>
        <v>68</v>
      </c>
      <c r="DB50" s="40">
        <f t="shared" si="5"/>
        <v>0</v>
      </c>
    </row>
    <row r="51" spans="1:106" hidden="1" x14ac:dyDescent="0.25">
      <c r="A51" s="145"/>
      <c r="B51" s="125"/>
      <c r="C51" s="38" t="s">
        <v>73</v>
      </c>
      <c r="D51" s="45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7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7"/>
      <c r="BF51" s="27"/>
      <c r="BG51" s="27"/>
      <c r="BH51" s="27"/>
      <c r="BI51" s="27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7"/>
      <c r="CD51" s="26"/>
      <c r="CE51" s="27"/>
      <c r="CF51" s="27"/>
      <c r="CG51" s="26"/>
      <c r="CH51" s="27"/>
      <c r="CI51" s="27"/>
      <c r="CJ51" s="27"/>
      <c r="CK51" s="26"/>
      <c r="CL51" s="27"/>
      <c r="CM51" s="42"/>
      <c r="CN51" s="26"/>
      <c r="CO51" s="26"/>
      <c r="CP51" s="27"/>
      <c r="CQ51" s="27"/>
      <c r="CR51" s="42"/>
      <c r="CS51" s="26"/>
      <c r="CT51" s="27"/>
      <c r="CU51" s="27"/>
      <c r="CV51" s="42"/>
      <c r="CW51" s="42"/>
      <c r="CX51" s="42"/>
      <c r="CY51" s="42"/>
      <c r="CZ51" s="39">
        <f t="shared" si="4"/>
        <v>0</v>
      </c>
      <c r="DA51" s="3">
        <f t="shared" si="7"/>
        <v>68</v>
      </c>
      <c r="DB51" s="40">
        <f t="shared" si="5"/>
        <v>0</v>
      </c>
    </row>
    <row r="52" spans="1:106" x14ac:dyDescent="0.25">
      <c r="A52" s="145"/>
      <c r="B52" s="148" t="s">
        <v>70</v>
      </c>
      <c r="C52" s="38" t="s">
        <v>71</v>
      </c>
      <c r="D52" s="45"/>
      <c r="E52" s="26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7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7"/>
      <c r="BF52" s="27"/>
      <c r="BG52" s="27"/>
      <c r="BH52" s="27"/>
      <c r="BI52" s="27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7"/>
      <c r="CD52" s="26"/>
      <c r="CE52" s="27"/>
      <c r="CF52" s="27"/>
      <c r="CG52" s="26"/>
      <c r="CH52" s="27"/>
      <c r="CI52" s="27"/>
      <c r="CJ52" s="27"/>
      <c r="CK52" s="26"/>
      <c r="CL52" s="27"/>
      <c r="CM52" s="42"/>
      <c r="CN52" s="26"/>
      <c r="CO52" s="26"/>
      <c r="CP52" s="27"/>
      <c r="CQ52" s="27"/>
      <c r="CR52" s="42"/>
      <c r="CS52" s="26"/>
      <c r="CT52" s="27"/>
      <c r="CU52" s="27"/>
      <c r="CV52" s="42"/>
      <c r="CW52" s="42"/>
      <c r="CX52" s="42"/>
      <c r="CY52" s="42"/>
      <c r="CZ52" s="39">
        <f t="shared" si="4"/>
        <v>0</v>
      </c>
      <c r="DA52" s="3">
        <f t="shared" si="7"/>
        <v>68</v>
      </c>
      <c r="DB52" s="40">
        <f t="shared" si="5"/>
        <v>0</v>
      </c>
    </row>
    <row r="53" spans="1:106" x14ac:dyDescent="0.25">
      <c r="A53" s="145"/>
      <c r="B53" s="149"/>
      <c r="C53" s="38" t="s">
        <v>72</v>
      </c>
      <c r="D53" s="45"/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7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7"/>
      <c r="BF53" s="27"/>
      <c r="BG53" s="27"/>
      <c r="BH53" s="27"/>
      <c r="BI53" s="27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7"/>
      <c r="CD53" s="26"/>
      <c r="CE53" s="27"/>
      <c r="CF53" s="27"/>
      <c r="CG53" s="26"/>
      <c r="CH53" s="27"/>
      <c r="CI53" s="27"/>
      <c r="CJ53" s="27"/>
      <c r="CK53" s="26"/>
      <c r="CL53" s="27"/>
      <c r="CM53" s="42"/>
      <c r="CN53" s="26"/>
      <c r="CO53" s="26"/>
      <c r="CP53" s="27"/>
      <c r="CQ53" s="27"/>
      <c r="CR53" s="42"/>
      <c r="CS53" s="26"/>
      <c r="CT53" s="27"/>
      <c r="CU53" s="27"/>
      <c r="CV53" s="42"/>
      <c r="CW53" s="42"/>
      <c r="CX53" s="42"/>
      <c r="CY53" s="42"/>
      <c r="CZ53" s="39">
        <f t="shared" si="4"/>
        <v>0</v>
      </c>
      <c r="DA53" s="3">
        <f t="shared" si="7"/>
        <v>68</v>
      </c>
      <c r="DB53" s="40">
        <f t="shared" si="5"/>
        <v>0</v>
      </c>
    </row>
    <row r="54" spans="1:106" hidden="1" x14ac:dyDescent="0.25">
      <c r="A54" s="145"/>
      <c r="B54" s="150"/>
      <c r="C54" s="38" t="s">
        <v>73</v>
      </c>
      <c r="D54" s="45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7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7"/>
      <c r="BF54" s="27"/>
      <c r="BG54" s="27"/>
      <c r="BH54" s="27"/>
      <c r="BI54" s="27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7"/>
      <c r="CD54" s="26"/>
      <c r="CE54" s="27"/>
      <c r="CF54" s="27"/>
      <c r="CG54" s="26"/>
      <c r="CH54" s="27"/>
      <c r="CI54" s="27"/>
      <c r="CJ54" s="27"/>
      <c r="CK54" s="26"/>
      <c r="CL54" s="27"/>
      <c r="CM54" s="42"/>
      <c r="CN54" s="26"/>
      <c r="CO54" s="26"/>
      <c r="CP54" s="27"/>
      <c r="CQ54" s="27"/>
      <c r="CR54" s="42"/>
      <c r="CS54" s="26"/>
      <c r="CT54" s="27"/>
      <c r="CU54" s="27"/>
      <c r="CV54" s="42"/>
      <c r="CW54" s="42"/>
      <c r="CX54" s="42"/>
      <c r="CY54" s="42"/>
      <c r="CZ54" s="39">
        <f t="shared" si="4"/>
        <v>0</v>
      </c>
      <c r="DA54" s="3">
        <f t="shared" si="7"/>
        <v>68</v>
      </c>
      <c r="DB54" s="40">
        <f t="shared" si="5"/>
        <v>0</v>
      </c>
    </row>
    <row r="55" spans="1:106" x14ac:dyDescent="0.25">
      <c r="A55" s="145"/>
      <c r="B55" s="123" t="s">
        <v>47</v>
      </c>
      <c r="C55" s="38" t="s">
        <v>71</v>
      </c>
      <c r="D55" s="45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7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7"/>
      <c r="BF55" s="27"/>
      <c r="BG55" s="27"/>
      <c r="BH55" s="27"/>
      <c r="BI55" s="27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7"/>
      <c r="CD55" s="26"/>
      <c r="CE55" s="27"/>
      <c r="CF55" s="27"/>
      <c r="CG55" s="26"/>
      <c r="CH55" s="27"/>
      <c r="CI55" s="27"/>
      <c r="CJ55" s="42"/>
      <c r="CK55" s="26"/>
      <c r="CL55" s="27"/>
      <c r="CM55" s="27"/>
      <c r="CN55" s="26"/>
      <c r="CO55" s="26"/>
      <c r="CP55" s="27"/>
      <c r="CQ55" s="27"/>
      <c r="CR55" s="27"/>
      <c r="CS55" s="42"/>
      <c r="CT55" s="27"/>
      <c r="CU55" s="27"/>
      <c r="CV55" s="42"/>
      <c r="CW55" s="42"/>
      <c r="CX55" s="42"/>
      <c r="CY55" s="42"/>
      <c r="CZ55" s="39">
        <f t="shared" si="4"/>
        <v>0</v>
      </c>
      <c r="DA55" s="3">
        <f t="shared" ref="DA55:DA63" si="8">34*1</f>
        <v>34</v>
      </c>
      <c r="DB55" s="40">
        <f t="shared" si="5"/>
        <v>0</v>
      </c>
    </row>
    <row r="56" spans="1:106" x14ac:dyDescent="0.25">
      <c r="A56" s="145"/>
      <c r="B56" s="124"/>
      <c r="C56" s="38" t="s">
        <v>72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42"/>
      <c r="CW56" s="42"/>
      <c r="CX56" s="42"/>
      <c r="CY56" s="42"/>
      <c r="CZ56" s="39">
        <f t="shared" si="4"/>
        <v>0</v>
      </c>
      <c r="DA56" s="3">
        <f t="shared" si="8"/>
        <v>34</v>
      </c>
      <c r="DB56" s="40">
        <f t="shared" si="5"/>
        <v>0</v>
      </c>
    </row>
    <row r="57" spans="1:106" s="2" customFormat="1" ht="15" hidden="1" customHeight="1" x14ac:dyDescent="0.25">
      <c r="A57" s="145"/>
      <c r="B57" s="125"/>
      <c r="C57" s="38" t="s">
        <v>73</v>
      </c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39">
        <f t="shared" si="4"/>
        <v>0</v>
      </c>
      <c r="DA57" s="3">
        <f t="shared" si="8"/>
        <v>34</v>
      </c>
      <c r="DB57" s="40">
        <f t="shared" si="5"/>
        <v>0</v>
      </c>
    </row>
    <row r="58" spans="1:106" s="2" customFormat="1" x14ac:dyDescent="0.25">
      <c r="A58" s="145"/>
      <c r="B58" s="123" t="s">
        <v>48</v>
      </c>
      <c r="C58" s="38" t="s">
        <v>71</v>
      </c>
      <c r="D58" s="41"/>
      <c r="E58" s="26"/>
      <c r="F58" s="26" t="s">
        <v>149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 t="s">
        <v>149</v>
      </c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39">
        <f t="shared" si="4"/>
        <v>2</v>
      </c>
      <c r="DA58" s="3">
        <f t="shared" si="8"/>
        <v>34</v>
      </c>
      <c r="DB58" s="40">
        <f t="shared" si="5"/>
        <v>5.8823529411764705E-2</v>
      </c>
    </row>
    <row r="59" spans="1:106" s="6" customFormat="1" x14ac:dyDescent="0.25">
      <c r="A59" s="145"/>
      <c r="B59" s="124"/>
      <c r="C59" s="38" t="s">
        <v>72</v>
      </c>
      <c r="D59" s="41"/>
      <c r="E59" s="10"/>
      <c r="F59" s="10" t="s">
        <v>149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 t="s">
        <v>149</v>
      </c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39">
        <f t="shared" si="4"/>
        <v>2</v>
      </c>
      <c r="DA59" s="3">
        <f t="shared" si="8"/>
        <v>34</v>
      </c>
      <c r="DB59" s="40">
        <f t="shared" si="5"/>
        <v>5.8823529411764705E-2</v>
      </c>
    </row>
    <row r="60" spans="1:106" hidden="1" x14ac:dyDescent="0.25">
      <c r="A60" s="145"/>
      <c r="B60" s="125"/>
      <c r="C60" s="38" t="s">
        <v>73</v>
      </c>
      <c r="D60" s="4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6"/>
      <c r="Z60" s="26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42"/>
      <c r="CW60" s="42"/>
      <c r="CX60" s="42"/>
      <c r="CY60" s="42"/>
      <c r="CZ60" s="39">
        <f t="shared" si="4"/>
        <v>0</v>
      </c>
      <c r="DA60" s="3">
        <f t="shared" si="8"/>
        <v>34</v>
      </c>
      <c r="DB60" s="40">
        <f t="shared" si="5"/>
        <v>0</v>
      </c>
    </row>
    <row r="61" spans="1:106" x14ac:dyDescent="0.25">
      <c r="A61" s="145"/>
      <c r="B61" s="123" t="s">
        <v>49</v>
      </c>
      <c r="C61" s="38" t="s">
        <v>71</v>
      </c>
      <c r="D61" s="4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7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42"/>
      <c r="CW61" s="42"/>
      <c r="CX61" s="42"/>
      <c r="CY61" s="42"/>
      <c r="CZ61" s="39">
        <f t="shared" si="4"/>
        <v>0</v>
      </c>
      <c r="DA61" s="3">
        <f t="shared" si="8"/>
        <v>34</v>
      </c>
      <c r="DB61" s="40">
        <f t="shared" si="5"/>
        <v>0</v>
      </c>
    </row>
    <row r="62" spans="1:106" x14ac:dyDescent="0.25">
      <c r="A62" s="145"/>
      <c r="B62" s="124"/>
      <c r="C62" s="38" t="s">
        <v>72</v>
      </c>
      <c r="D62" s="45"/>
      <c r="E62" s="26"/>
      <c r="F62" s="27"/>
      <c r="G62" s="93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42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7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7"/>
      <c r="BF62" s="27"/>
      <c r="BG62" s="27"/>
      <c r="BH62" s="27"/>
      <c r="BI62" s="27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7"/>
      <c r="CD62" s="26"/>
      <c r="CE62" s="27"/>
      <c r="CF62" s="27"/>
      <c r="CG62" s="26"/>
      <c r="CH62" s="27"/>
      <c r="CI62" s="27"/>
      <c r="CJ62" s="27"/>
      <c r="CK62" s="26"/>
      <c r="CL62" s="27"/>
      <c r="CM62" s="27"/>
      <c r="CN62" s="26"/>
      <c r="CO62" s="26"/>
      <c r="CP62" s="27"/>
      <c r="CQ62" s="27"/>
      <c r="CR62" s="27"/>
      <c r="CS62" s="26"/>
      <c r="CT62" s="27"/>
      <c r="CU62" s="27"/>
      <c r="CV62" s="42"/>
      <c r="CW62" s="42"/>
      <c r="CX62" s="42"/>
      <c r="CY62" s="42"/>
      <c r="CZ62" s="39">
        <f t="shared" si="4"/>
        <v>0</v>
      </c>
      <c r="DA62" s="3">
        <f t="shared" si="8"/>
        <v>34</v>
      </c>
      <c r="DB62" s="40">
        <f t="shared" si="5"/>
        <v>0</v>
      </c>
    </row>
    <row r="63" spans="1:106" hidden="1" x14ac:dyDescent="0.25">
      <c r="A63" s="145"/>
      <c r="B63" s="125"/>
      <c r="C63" s="38" t="s">
        <v>73</v>
      </c>
      <c r="D63" s="45"/>
      <c r="E63" s="26"/>
      <c r="F63" s="27"/>
      <c r="G63" s="44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27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7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7"/>
      <c r="BF63" s="27"/>
      <c r="BG63" s="27"/>
      <c r="BH63" s="27"/>
      <c r="BI63" s="27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7"/>
      <c r="CD63" s="26"/>
      <c r="CE63" s="27"/>
      <c r="CF63" s="27"/>
      <c r="CG63" s="26"/>
      <c r="CH63" s="27"/>
      <c r="CI63" s="27"/>
      <c r="CJ63" s="27"/>
      <c r="CK63" s="26"/>
      <c r="CL63" s="27"/>
      <c r="CM63" s="27"/>
      <c r="CN63" s="26"/>
      <c r="CO63" s="26"/>
      <c r="CP63" s="27"/>
      <c r="CQ63" s="27"/>
      <c r="CR63" s="27"/>
      <c r="CS63" s="26"/>
      <c r="CT63" s="27"/>
      <c r="CU63" s="27"/>
      <c r="CV63" s="42"/>
      <c r="CW63" s="42"/>
      <c r="CX63" s="42"/>
      <c r="CY63" s="42"/>
      <c r="CZ63" s="39">
        <f t="shared" si="4"/>
        <v>0</v>
      </c>
      <c r="DA63" s="3">
        <f t="shared" si="8"/>
        <v>34</v>
      </c>
      <c r="DB63" s="40">
        <f t="shared" si="5"/>
        <v>0</v>
      </c>
    </row>
    <row r="64" spans="1:106" x14ac:dyDescent="0.25">
      <c r="A64" s="145"/>
      <c r="B64" s="126" t="s">
        <v>68</v>
      </c>
      <c r="C64" s="38" t="s">
        <v>71</v>
      </c>
      <c r="D64" s="45"/>
      <c r="E64" s="26"/>
      <c r="F64" s="27"/>
      <c r="G64" s="93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42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27"/>
      <c r="BG64" s="27"/>
      <c r="BH64" s="27"/>
      <c r="BI64" s="27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7"/>
      <c r="CD64" s="26"/>
      <c r="CE64" s="27"/>
      <c r="CF64" s="27"/>
      <c r="CG64" s="26"/>
      <c r="CH64" s="27"/>
      <c r="CI64" s="27"/>
      <c r="CJ64" s="27"/>
      <c r="CK64" s="42"/>
      <c r="CL64" s="42"/>
      <c r="CM64" s="42"/>
      <c r="CN64" s="26"/>
      <c r="CO64" s="26"/>
      <c r="CP64" s="27"/>
      <c r="CQ64" s="27"/>
      <c r="CR64" s="27"/>
      <c r="CS64" s="26"/>
      <c r="CT64" s="27"/>
      <c r="CU64" s="27"/>
      <c r="CV64" s="42"/>
      <c r="CW64" s="42"/>
      <c r="CX64" s="42"/>
      <c r="CY64" s="42"/>
      <c r="CZ64" s="39">
        <f t="shared" si="4"/>
        <v>0</v>
      </c>
      <c r="DA64" s="3">
        <f>34*2</f>
        <v>68</v>
      </c>
      <c r="DB64" s="40">
        <f t="shared" si="5"/>
        <v>0</v>
      </c>
    </row>
    <row r="65" spans="1:106" x14ac:dyDescent="0.25">
      <c r="A65" s="145"/>
      <c r="B65" s="126"/>
      <c r="C65" s="38" t="s">
        <v>72</v>
      </c>
      <c r="D65" s="45"/>
      <c r="E65" s="26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7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7"/>
      <c r="BF65" s="27"/>
      <c r="BG65" s="27"/>
      <c r="BH65" s="27"/>
      <c r="BI65" s="27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7"/>
      <c r="CD65" s="26"/>
      <c r="CE65" s="27"/>
      <c r="CF65" s="27"/>
      <c r="CG65" s="26"/>
      <c r="CH65" s="27"/>
      <c r="CI65" s="27"/>
      <c r="CJ65" s="27"/>
      <c r="CK65" s="27"/>
      <c r="CL65" s="27"/>
      <c r="CM65" s="26"/>
      <c r="CN65" s="26"/>
      <c r="CO65" s="26"/>
      <c r="CP65" s="26"/>
      <c r="CQ65" s="42"/>
      <c r="CR65" s="42"/>
      <c r="CS65" s="42"/>
      <c r="CT65" s="27"/>
      <c r="CU65" s="27"/>
      <c r="CV65" s="42"/>
      <c r="CW65" s="42"/>
      <c r="CX65" s="42"/>
      <c r="CY65" s="42"/>
      <c r="CZ65" s="39">
        <f t="shared" si="4"/>
        <v>0</v>
      </c>
      <c r="DA65" s="3">
        <f>34*2</f>
        <v>68</v>
      </c>
      <c r="DB65" s="40">
        <f t="shared" si="5"/>
        <v>0</v>
      </c>
    </row>
    <row r="66" spans="1:106" hidden="1" x14ac:dyDescent="0.25">
      <c r="A66" s="145"/>
      <c r="B66" s="126"/>
      <c r="C66" s="38" t="s">
        <v>73</v>
      </c>
      <c r="D66" s="45"/>
      <c r="E66" s="26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7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7"/>
      <c r="BF66" s="27"/>
      <c r="BG66" s="27"/>
      <c r="BH66" s="27"/>
      <c r="BI66" s="27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7"/>
      <c r="CD66" s="26"/>
      <c r="CE66" s="27"/>
      <c r="CF66" s="27"/>
      <c r="CG66" s="26"/>
      <c r="CH66" s="27"/>
      <c r="CI66" s="27"/>
      <c r="CJ66" s="27"/>
      <c r="CK66" s="27"/>
      <c r="CL66" s="27"/>
      <c r="CM66" s="26"/>
      <c r="CN66" s="26"/>
      <c r="CO66" s="26"/>
      <c r="CP66" s="26"/>
      <c r="CQ66" s="42"/>
      <c r="CR66" s="42"/>
      <c r="CS66" s="42"/>
      <c r="CT66" s="27"/>
      <c r="CU66" s="27"/>
      <c r="CV66" s="42"/>
      <c r="CW66" s="42"/>
      <c r="CX66" s="42"/>
      <c r="CY66" s="42"/>
      <c r="CZ66" s="39">
        <f t="shared" si="4"/>
        <v>0</v>
      </c>
      <c r="DA66" s="3">
        <f>34*2</f>
        <v>68</v>
      </c>
      <c r="DB66" s="40">
        <f t="shared" si="5"/>
        <v>0</v>
      </c>
    </row>
    <row r="67" spans="1:106" s="44" customFormat="1" x14ac:dyDescent="0.25">
      <c r="A67" s="67"/>
      <c r="B67" s="68"/>
      <c r="C67" s="68"/>
      <c r="D67" s="68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7"/>
      <c r="CW67" s="67"/>
      <c r="CX67" s="67"/>
      <c r="CY67" s="67"/>
      <c r="CZ67" s="67"/>
      <c r="DA67" s="67"/>
      <c r="DB67" s="67"/>
    </row>
    <row r="68" spans="1:106" s="44" customFormat="1" ht="25.2" x14ac:dyDescent="0.25">
      <c r="A68" s="147" t="s">
        <v>17</v>
      </c>
      <c r="B68" s="147"/>
      <c r="C68" s="147"/>
      <c r="D68" s="147"/>
      <c r="E68" s="141" t="s">
        <v>34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3"/>
      <c r="CZ68" s="155" t="s">
        <v>14</v>
      </c>
      <c r="DA68" s="155" t="s">
        <v>16</v>
      </c>
      <c r="DB68" s="174" t="s">
        <v>15</v>
      </c>
    </row>
    <row r="69" spans="1:106" s="2" customFormat="1" ht="12.75" customHeight="1" x14ac:dyDescent="0.25">
      <c r="A69" s="133" t="s">
        <v>0</v>
      </c>
      <c r="B69" s="134"/>
      <c r="C69" s="123" t="s">
        <v>58</v>
      </c>
      <c r="D69" s="23" t="s">
        <v>13</v>
      </c>
      <c r="E69" s="129" t="s">
        <v>1</v>
      </c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2"/>
      <c r="T69" s="129" t="s">
        <v>2</v>
      </c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2"/>
      <c r="AN69" s="129" t="s">
        <v>3</v>
      </c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2"/>
      <c r="BD69" s="129" t="s">
        <v>4</v>
      </c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  <c r="BY69" s="132"/>
      <c r="BZ69" s="129" t="s">
        <v>5</v>
      </c>
      <c r="CA69" s="130"/>
      <c r="CB69" s="130"/>
      <c r="CC69" s="130"/>
      <c r="CD69" s="130"/>
      <c r="CE69" s="130"/>
      <c r="CF69" s="130"/>
      <c r="CG69" s="130"/>
      <c r="CH69" s="130"/>
      <c r="CI69" s="130"/>
      <c r="CJ69" s="130"/>
      <c r="CK69" s="130"/>
      <c r="CL69" s="130"/>
      <c r="CM69" s="130"/>
      <c r="CN69" s="130"/>
      <c r="CO69" s="130"/>
      <c r="CP69" s="130"/>
      <c r="CQ69" s="130"/>
      <c r="CR69" s="131"/>
      <c r="CS69" s="126"/>
      <c r="CT69" s="126"/>
      <c r="CU69" s="126"/>
      <c r="CV69" s="126"/>
      <c r="CW69" s="126"/>
      <c r="CX69" s="126"/>
      <c r="CY69" s="126"/>
      <c r="CZ69" s="155"/>
      <c r="DA69" s="155"/>
      <c r="DB69" s="174"/>
    </row>
    <row r="70" spans="1:106" s="6" customFormat="1" x14ac:dyDescent="0.2">
      <c r="A70" s="135"/>
      <c r="B70" s="136"/>
      <c r="C70" s="125"/>
      <c r="D70" s="23" t="s">
        <v>137</v>
      </c>
      <c r="E70" s="5">
        <v>12</v>
      </c>
      <c r="F70" s="5">
        <v>13</v>
      </c>
      <c r="G70" s="5">
        <v>14</v>
      </c>
      <c r="H70" s="5">
        <v>15</v>
      </c>
      <c r="I70" s="5">
        <v>16</v>
      </c>
      <c r="J70" s="5">
        <v>19</v>
      </c>
      <c r="K70" s="5">
        <v>20</v>
      </c>
      <c r="L70" s="5">
        <v>21</v>
      </c>
      <c r="M70" s="5">
        <v>22</v>
      </c>
      <c r="N70" s="5">
        <v>23</v>
      </c>
      <c r="O70" s="5">
        <v>26</v>
      </c>
      <c r="P70" s="5">
        <v>27</v>
      </c>
      <c r="Q70" s="5">
        <v>28</v>
      </c>
      <c r="R70" s="5">
        <v>29</v>
      </c>
      <c r="S70" s="5">
        <v>30</v>
      </c>
      <c r="T70" s="5">
        <v>2</v>
      </c>
      <c r="U70" s="5">
        <v>3</v>
      </c>
      <c r="V70" s="5">
        <v>4</v>
      </c>
      <c r="W70" s="5">
        <v>5</v>
      </c>
      <c r="X70" s="5">
        <v>6</v>
      </c>
      <c r="Y70" s="5">
        <v>8</v>
      </c>
      <c r="Z70" s="5">
        <v>9</v>
      </c>
      <c r="AA70" s="5">
        <v>10</v>
      </c>
      <c r="AB70" s="5">
        <v>11</v>
      </c>
      <c r="AC70" s="5">
        <v>12</v>
      </c>
      <c r="AD70" s="5">
        <v>13</v>
      </c>
      <c r="AE70" s="5">
        <v>16</v>
      </c>
      <c r="AF70" s="5">
        <v>17</v>
      </c>
      <c r="AG70" s="5">
        <v>18</v>
      </c>
      <c r="AH70" s="5">
        <v>19</v>
      </c>
      <c r="AI70" s="5">
        <v>20</v>
      </c>
      <c r="AJ70" s="5">
        <v>24</v>
      </c>
      <c r="AK70" s="5">
        <v>25</v>
      </c>
      <c r="AL70" s="5">
        <v>26</v>
      </c>
      <c r="AM70" s="5">
        <v>27</v>
      </c>
      <c r="AN70" s="5">
        <v>2</v>
      </c>
      <c r="AO70" s="5">
        <v>3</v>
      </c>
      <c r="AP70" s="5">
        <v>4</v>
      </c>
      <c r="AQ70" s="5">
        <v>5</v>
      </c>
      <c r="AR70" s="5">
        <v>6</v>
      </c>
      <c r="AS70" s="5">
        <v>10</v>
      </c>
      <c r="AT70" s="5">
        <v>11</v>
      </c>
      <c r="AU70" s="5">
        <v>12</v>
      </c>
      <c r="AV70" s="5">
        <v>13</v>
      </c>
      <c r="AW70" s="5">
        <v>16</v>
      </c>
      <c r="AX70" s="5">
        <v>17</v>
      </c>
      <c r="AY70" s="5">
        <v>18</v>
      </c>
      <c r="AZ70" s="5">
        <v>19</v>
      </c>
      <c r="BA70" s="5">
        <v>20</v>
      </c>
      <c r="BB70" s="5">
        <v>30</v>
      </c>
      <c r="BC70" s="5">
        <v>31</v>
      </c>
      <c r="BD70" s="5">
        <v>1</v>
      </c>
      <c r="BE70" s="5">
        <v>2</v>
      </c>
      <c r="BF70" s="5">
        <v>3</v>
      </c>
      <c r="BG70" s="5">
        <v>6</v>
      </c>
      <c r="BH70" s="5">
        <v>7</v>
      </c>
      <c r="BI70" s="5">
        <v>8</v>
      </c>
      <c r="BJ70" s="5">
        <v>9</v>
      </c>
      <c r="BK70" s="5">
        <v>10</v>
      </c>
      <c r="BL70" s="5">
        <v>13</v>
      </c>
      <c r="BM70" s="5">
        <v>14</v>
      </c>
      <c r="BN70" s="5">
        <v>15</v>
      </c>
      <c r="BO70" s="5">
        <v>16</v>
      </c>
      <c r="BP70" s="5">
        <v>17</v>
      </c>
      <c r="BQ70" s="5">
        <v>20</v>
      </c>
      <c r="BR70" s="5">
        <v>21</v>
      </c>
      <c r="BS70" s="5">
        <v>22</v>
      </c>
      <c r="BT70" s="5">
        <v>23</v>
      </c>
      <c r="BU70" s="5">
        <v>24</v>
      </c>
      <c r="BV70" s="5">
        <v>27</v>
      </c>
      <c r="BW70" s="5">
        <v>28</v>
      </c>
      <c r="BX70" s="5">
        <v>29</v>
      </c>
      <c r="BY70" s="5">
        <v>30</v>
      </c>
      <c r="BZ70" s="5">
        <v>4</v>
      </c>
      <c r="CA70" s="5">
        <v>5</v>
      </c>
      <c r="CB70" s="5">
        <v>6</v>
      </c>
      <c r="CC70" s="5">
        <v>7</v>
      </c>
      <c r="CD70" s="5">
        <v>8</v>
      </c>
      <c r="CE70" s="5">
        <v>12</v>
      </c>
      <c r="CF70" s="5">
        <v>13</v>
      </c>
      <c r="CG70" s="5">
        <v>14</v>
      </c>
      <c r="CH70" s="5">
        <v>15</v>
      </c>
      <c r="CI70" s="5">
        <v>18</v>
      </c>
      <c r="CJ70" s="5">
        <v>19</v>
      </c>
      <c r="CK70" s="5">
        <v>20</v>
      </c>
      <c r="CL70" s="5">
        <v>21</v>
      </c>
      <c r="CM70" s="5">
        <v>22</v>
      </c>
      <c r="CN70" s="5">
        <v>25</v>
      </c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155"/>
      <c r="DA70" s="155"/>
      <c r="DB70" s="174"/>
    </row>
    <row r="71" spans="1:106" s="6" customFormat="1" ht="26.4" x14ac:dyDescent="0.25">
      <c r="A71" s="144" t="s">
        <v>19</v>
      </c>
      <c r="B71" s="123" t="s">
        <v>8</v>
      </c>
      <c r="C71" s="38" t="s">
        <v>74</v>
      </c>
      <c r="D71" s="45"/>
      <c r="E71" s="26"/>
      <c r="F71" s="42"/>
      <c r="G71" s="42"/>
      <c r="H71" s="42"/>
      <c r="I71" s="42"/>
      <c r="J71" s="42"/>
      <c r="K71" s="42"/>
      <c r="L71" s="42"/>
      <c r="M71" s="42"/>
      <c r="N71" s="117" t="s">
        <v>143</v>
      </c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117" t="s">
        <v>150</v>
      </c>
      <c r="AB71" s="42"/>
      <c r="AC71" s="42"/>
      <c r="AD71" s="42"/>
      <c r="AE71" s="42"/>
      <c r="AF71" s="42"/>
      <c r="AG71" s="42"/>
      <c r="AH71" s="42"/>
      <c r="AI71" s="42"/>
      <c r="AJ71" s="117" t="s">
        <v>150</v>
      </c>
      <c r="AK71" s="42"/>
      <c r="AL71" s="42"/>
      <c r="AM71" s="42"/>
      <c r="AN71" s="42"/>
      <c r="AO71" s="42"/>
      <c r="AP71" s="42"/>
      <c r="AQ71" s="42"/>
      <c r="AR71" s="117" t="s">
        <v>150</v>
      </c>
      <c r="AS71" s="42"/>
      <c r="AT71" s="42"/>
      <c r="AU71" s="42"/>
      <c r="AV71" s="42"/>
      <c r="AW71" s="42"/>
      <c r="AX71" s="117" t="s">
        <v>150</v>
      </c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122"/>
      <c r="CD71" s="122"/>
      <c r="CE71" s="26"/>
      <c r="CF71" s="26"/>
      <c r="CG71" s="26"/>
      <c r="CH71" s="26"/>
      <c r="CI71" s="26"/>
      <c r="CJ71" s="118" t="s">
        <v>147</v>
      </c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42"/>
      <c r="CW71" s="42"/>
      <c r="CX71" s="42"/>
      <c r="CY71" s="42"/>
      <c r="CZ71" s="39">
        <f t="shared" ref="CZ71:CZ97" si="9">COUNTA(E71:CY71)</f>
        <v>6</v>
      </c>
      <c r="DA71" s="3">
        <f>34*5</f>
        <v>170</v>
      </c>
      <c r="DB71" s="40">
        <f t="shared" ref="DB71:DB97" si="10">CZ71/DA71</f>
        <v>3.5294117647058823E-2</v>
      </c>
    </row>
    <row r="72" spans="1:106" s="6" customFormat="1" x14ac:dyDescent="0.25">
      <c r="A72" s="145"/>
      <c r="B72" s="124"/>
      <c r="C72" s="38" t="s">
        <v>75</v>
      </c>
      <c r="D72" s="45"/>
      <c r="E72" s="26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122"/>
      <c r="CD72" s="122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42"/>
      <c r="CW72" s="42"/>
      <c r="CX72" s="42"/>
      <c r="CY72" s="42"/>
      <c r="CZ72" s="39">
        <f t="shared" si="9"/>
        <v>0</v>
      </c>
      <c r="DA72" s="3">
        <f>34*5</f>
        <v>170</v>
      </c>
      <c r="DB72" s="40">
        <f t="shared" si="10"/>
        <v>0</v>
      </c>
    </row>
    <row r="73" spans="1:106" s="6" customFormat="1" hidden="1" x14ac:dyDescent="0.25">
      <c r="A73" s="145"/>
      <c r="B73" s="125"/>
      <c r="C73" s="38" t="s">
        <v>76</v>
      </c>
      <c r="D73" s="45"/>
      <c r="E73" s="26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122"/>
      <c r="CD73" s="122"/>
      <c r="CE73" s="27"/>
      <c r="CF73" s="26"/>
      <c r="CG73" s="27"/>
      <c r="CH73" s="27"/>
      <c r="CI73" s="26"/>
      <c r="CJ73" s="27"/>
      <c r="CK73" s="27"/>
      <c r="CL73" s="27"/>
      <c r="CM73" s="26"/>
      <c r="CN73" s="26"/>
      <c r="CO73" s="26"/>
      <c r="CP73" s="27"/>
      <c r="CQ73" s="27"/>
      <c r="CR73" s="27"/>
      <c r="CS73" s="26"/>
      <c r="CT73" s="27"/>
      <c r="CU73" s="27"/>
      <c r="CV73" s="42"/>
      <c r="CW73" s="42"/>
      <c r="CX73" s="42"/>
      <c r="CY73" s="42"/>
      <c r="CZ73" s="39">
        <f t="shared" si="9"/>
        <v>0</v>
      </c>
      <c r="DA73" s="3">
        <f>34*5</f>
        <v>170</v>
      </c>
      <c r="DB73" s="40">
        <f t="shared" si="10"/>
        <v>0</v>
      </c>
    </row>
    <row r="74" spans="1:106" s="6" customFormat="1" x14ac:dyDescent="0.25">
      <c r="A74" s="145"/>
      <c r="B74" s="123" t="s">
        <v>6</v>
      </c>
      <c r="C74" s="38" t="s">
        <v>74</v>
      </c>
      <c r="D74" s="45"/>
      <c r="E74" s="26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117" t="s">
        <v>138</v>
      </c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117" t="s">
        <v>138</v>
      </c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26"/>
      <c r="BK74" s="26"/>
      <c r="BL74" s="26"/>
      <c r="BM74" s="26"/>
      <c r="BN74" s="118" t="s">
        <v>138</v>
      </c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122"/>
      <c r="CD74" s="122"/>
      <c r="CE74" s="27"/>
      <c r="CF74" s="26"/>
      <c r="CG74" s="27"/>
      <c r="CH74" s="27"/>
      <c r="CI74" s="118" t="s">
        <v>147</v>
      </c>
      <c r="CJ74" s="27"/>
      <c r="CK74" s="27"/>
      <c r="CL74" s="27"/>
      <c r="CM74" s="26"/>
      <c r="CN74" s="26"/>
      <c r="CO74" s="26"/>
      <c r="CP74" s="27"/>
      <c r="CQ74" s="27"/>
      <c r="CR74" s="27"/>
      <c r="CS74" s="26"/>
      <c r="CT74" s="27"/>
      <c r="CU74" s="27"/>
      <c r="CV74" s="42"/>
      <c r="CW74" s="42"/>
      <c r="CX74" s="42"/>
      <c r="CY74" s="42"/>
      <c r="CZ74" s="39">
        <f t="shared" si="9"/>
        <v>4</v>
      </c>
      <c r="DA74" s="3">
        <f t="shared" ref="DA74:DA79" si="11">34*4</f>
        <v>136</v>
      </c>
      <c r="DB74" s="40">
        <f t="shared" si="10"/>
        <v>2.9411764705882353E-2</v>
      </c>
    </row>
    <row r="75" spans="1:106" s="6" customFormat="1" x14ac:dyDescent="0.25">
      <c r="A75" s="145"/>
      <c r="B75" s="124"/>
      <c r="C75" s="38" t="s">
        <v>75</v>
      </c>
      <c r="D75" s="45"/>
      <c r="E75" s="26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42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7"/>
      <c r="BF75" s="27"/>
      <c r="BG75" s="27"/>
      <c r="BH75" s="27"/>
      <c r="BI75" s="27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122"/>
      <c r="CD75" s="122"/>
      <c r="CE75" s="27"/>
      <c r="CF75" s="26"/>
      <c r="CG75" s="27"/>
      <c r="CH75" s="27"/>
      <c r="CI75" s="26"/>
      <c r="CJ75" s="27"/>
      <c r="CK75" s="27"/>
      <c r="CL75" s="27"/>
      <c r="CM75" s="42"/>
      <c r="CN75" s="26"/>
      <c r="CO75" s="26"/>
      <c r="CP75" s="27"/>
      <c r="CQ75" s="27"/>
      <c r="CR75" s="27"/>
      <c r="CS75" s="26"/>
      <c r="CT75" s="27"/>
      <c r="CU75" s="27"/>
      <c r="CV75" s="42"/>
      <c r="CW75" s="42"/>
      <c r="CX75" s="42"/>
      <c r="CY75" s="42"/>
      <c r="CZ75" s="39">
        <f t="shared" si="9"/>
        <v>0</v>
      </c>
      <c r="DA75" s="3">
        <f t="shared" si="11"/>
        <v>136</v>
      </c>
      <c r="DB75" s="40">
        <f t="shared" si="10"/>
        <v>0</v>
      </c>
    </row>
    <row r="76" spans="1:106" s="6" customFormat="1" hidden="1" x14ac:dyDescent="0.25">
      <c r="A76" s="145"/>
      <c r="B76" s="125"/>
      <c r="C76" s="38" t="s">
        <v>76</v>
      </c>
      <c r="D76" s="4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6"/>
      <c r="Z76" s="26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122"/>
      <c r="CD76" s="122"/>
      <c r="CE76" s="27"/>
      <c r="CF76" s="26"/>
      <c r="CG76" s="27"/>
      <c r="CH76" s="27"/>
      <c r="CI76" s="26"/>
      <c r="CJ76" s="27"/>
      <c r="CK76" s="27"/>
      <c r="CL76" s="27"/>
      <c r="CM76" s="27"/>
      <c r="CN76" s="26"/>
      <c r="CO76" s="26"/>
      <c r="CP76" s="26"/>
      <c r="CQ76" s="42"/>
      <c r="CR76" s="42"/>
      <c r="CS76" s="42"/>
      <c r="CT76" s="27"/>
      <c r="CU76" s="27"/>
      <c r="CV76" s="42"/>
      <c r="CW76" s="42"/>
      <c r="CX76" s="42"/>
      <c r="CY76" s="42"/>
      <c r="CZ76" s="39">
        <f t="shared" si="9"/>
        <v>0</v>
      </c>
      <c r="DA76" s="3">
        <f t="shared" si="11"/>
        <v>136</v>
      </c>
      <c r="DB76" s="40">
        <f t="shared" si="10"/>
        <v>0</v>
      </c>
    </row>
    <row r="77" spans="1:106" s="6" customFormat="1" x14ac:dyDescent="0.25">
      <c r="A77" s="145"/>
      <c r="B77" s="123" t="s">
        <v>11</v>
      </c>
      <c r="C77" s="38" t="s">
        <v>74</v>
      </c>
      <c r="D77" s="4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7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122"/>
      <c r="CD77" s="122"/>
      <c r="CE77" s="27"/>
      <c r="CF77" s="26"/>
      <c r="CG77" s="27"/>
      <c r="CH77" s="27"/>
      <c r="CI77" s="26"/>
      <c r="CJ77" s="27"/>
      <c r="CK77" s="99" t="s">
        <v>152</v>
      </c>
      <c r="CL77" s="27"/>
      <c r="CM77" s="27"/>
      <c r="CN77" s="26"/>
      <c r="CO77" s="26"/>
      <c r="CP77" s="26"/>
      <c r="CQ77" s="42"/>
      <c r="CR77" s="42"/>
      <c r="CS77" s="42"/>
      <c r="CT77" s="27"/>
      <c r="CU77" s="27"/>
      <c r="CV77" s="42"/>
      <c r="CW77" s="42"/>
      <c r="CX77" s="42"/>
      <c r="CY77" s="42"/>
      <c r="CZ77" s="39">
        <f t="shared" si="9"/>
        <v>1</v>
      </c>
      <c r="DA77" s="3">
        <f t="shared" si="11"/>
        <v>136</v>
      </c>
      <c r="DB77" s="40">
        <f t="shared" si="10"/>
        <v>7.3529411764705881E-3</v>
      </c>
    </row>
    <row r="78" spans="1:106" x14ac:dyDescent="0.25">
      <c r="A78" s="145"/>
      <c r="B78" s="124"/>
      <c r="C78" s="38" t="s">
        <v>75</v>
      </c>
      <c r="D78" s="4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42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7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7"/>
      <c r="BF78" s="27"/>
      <c r="BG78" s="27"/>
      <c r="BH78" s="27"/>
      <c r="BI78" s="27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120"/>
      <c r="CD78" s="120"/>
      <c r="CE78" s="27"/>
      <c r="CF78" s="26"/>
      <c r="CG78" s="27"/>
      <c r="CH78" s="27"/>
      <c r="CI78" s="26"/>
      <c r="CJ78" s="27"/>
      <c r="CK78" s="27"/>
      <c r="CL78" s="27"/>
      <c r="CM78" s="27"/>
      <c r="CN78" s="26"/>
      <c r="CO78" s="26"/>
      <c r="CP78" s="26"/>
      <c r="CQ78" s="42"/>
      <c r="CR78" s="42"/>
      <c r="CS78" s="42"/>
      <c r="CT78" s="27"/>
      <c r="CU78" s="27"/>
      <c r="CV78" s="42"/>
      <c r="CW78" s="42"/>
      <c r="CX78" s="42"/>
      <c r="CY78" s="42"/>
      <c r="CZ78" s="39">
        <f t="shared" si="9"/>
        <v>0</v>
      </c>
      <c r="DA78" s="3">
        <f t="shared" si="11"/>
        <v>136</v>
      </c>
      <c r="DB78" s="40">
        <f t="shared" si="10"/>
        <v>0</v>
      </c>
    </row>
    <row r="79" spans="1:106" hidden="1" x14ac:dyDescent="0.25">
      <c r="A79" s="145"/>
      <c r="B79" s="125"/>
      <c r="C79" s="38" t="s">
        <v>76</v>
      </c>
      <c r="D79" s="45"/>
      <c r="E79" s="26"/>
      <c r="F79" s="27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88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7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7"/>
      <c r="BF79" s="27"/>
      <c r="BG79" s="27"/>
      <c r="BH79" s="27"/>
      <c r="BI79" s="27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120"/>
      <c r="CD79" s="120"/>
      <c r="CE79" s="27"/>
      <c r="CF79" s="26"/>
      <c r="CG79" s="27"/>
      <c r="CH79" s="27"/>
      <c r="CI79" s="26"/>
      <c r="CJ79" s="27"/>
      <c r="CK79" s="27"/>
      <c r="CL79" s="27"/>
      <c r="CM79" s="27"/>
      <c r="CN79" s="26"/>
      <c r="CO79" s="26"/>
      <c r="CP79" s="26"/>
      <c r="CQ79" s="42"/>
      <c r="CR79" s="42"/>
      <c r="CS79" s="42"/>
      <c r="CT79" s="27"/>
      <c r="CU79" s="27"/>
      <c r="CV79" s="42"/>
      <c r="CW79" s="42"/>
      <c r="CX79" s="42"/>
      <c r="CY79" s="42"/>
      <c r="CZ79" s="39">
        <f t="shared" si="9"/>
        <v>0</v>
      </c>
      <c r="DA79" s="3">
        <f t="shared" si="11"/>
        <v>136</v>
      </c>
      <c r="DB79" s="40">
        <f t="shared" si="10"/>
        <v>0</v>
      </c>
    </row>
    <row r="80" spans="1:106" ht="26.4" x14ac:dyDescent="0.25">
      <c r="A80" s="145"/>
      <c r="B80" s="123" t="s">
        <v>12</v>
      </c>
      <c r="C80" s="38" t="s">
        <v>74</v>
      </c>
      <c r="D80" s="45"/>
      <c r="E80" s="2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7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120"/>
      <c r="CD80" s="120"/>
      <c r="CE80" s="99" t="s">
        <v>147</v>
      </c>
      <c r="CF80" s="26"/>
      <c r="CG80" s="27"/>
      <c r="CH80" s="27"/>
      <c r="CI80" s="26"/>
      <c r="CJ80" s="27"/>
      <c r="CK80" s="27"/>
      <c r="CL80" s="27"/>
      <c r="CM80" s="27"/>
      <c r="CN80" s="26"/>
      <c r="CO80" s="26"/>
      <c r="CP80" s="42"/>
      <c r="CQ80" s="42"/>
      <c r="CR80" s="42"/>
      <c r="CS80" s="42"/>
      <c r="CT80" s="27"/>
      <c r="CU80" s="27"/>
      <c r="CV80" s="42"/>
      <c r="CW80" s="42"/>
      <c r="CX80" s="42"/>
      <c r="CY80" s="42"/>
      <c r="CZ80" s="39">
        <f t="shared" si="9"/>
        <v>1</v>
      </c>
      <c r="DA80" s="3">
        <f t="shared" ref="DA80:DA85" si="12">34*2</f>
        <v>68</v>
      </c>
      <c r="DB80" s="40">
        <f t="shared" si="10"/>
        <v>1.4705882352941176E-2</v>
      </c>
    </row>
    <row r="81" spans="1:106" x14ac:dyDescent="0.25">
      <c r="A81" s="145"/>
      <c r="B81" s="124"/>
      <c r="C81" s="38" t="s">
        <v>75</v>
      </c>
      <c r="D81" s="45"/>
      <c r="E81" s="26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7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7"/>
      <c r="BF81" s="27"/>
      <c r="BG81" s="27"/>
      <c r="BH81" s="27"/>
      <c r="BI81" s="27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120"/>
      <c r="CD81" s="120"/>
      <c r="CE81" s="27"/>
      <c r="CF81" s="26"/>
      <c r="CG81" s="27"/>
      <c r="CH81" s="27"/>
      <c r="CI81" s="26"/>
      <c r="CJ81" s="27"/>
      <c r="CK81" s="27"/>
      <c r="CL81" s="27"/>
      <c r="CM81" s="26"/>
      <c r="CN81" s="26"/>
      <c r="CO81" s="26"/>
      <c r="CP81" s="27"/>
      <c r="CQ81" s="27"/>
      <c r="CR81" s="42"/>
      <c r="CS81" s="26"/>
      <c r="CT81" s="27"/>
      <c r="CU81" s="27"/>
      <c r="CV81" s="42"/>
      <c r="CW81" s="42"/>
      <c r="CX81" s="42"/>
      <c r="CY81" s="42"/>
      <c r="CZ81" s="39">
        <f t="shared" si="9"/>
        <v>0</v>
      </c>
      <c r="DA81" s="3">
        <f t="shared" si="12"/>
        <v>68</v>
      </c>
      <c r="DB81" s="40">
        <f t="shared" si="10"/>
        <v>0</v>
      </c>
    </row>
    <row r="82" spans="1:106" hidden="1" x14ac:dyDescent="0.25">
      <c r="A82" s="145"/>
      <c r="B82" s="125"/>
      <c r="C82" s="38" t="s">
        <v>76</v>
      </c>
      <c r="D82" s="45"/>
      <c r="E82" s="2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7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7"/>
      <c r="BF82" s="27"/>
      <c r="BG82" s="27"/>
      <c r="BH82" s="27"/>
      <c r="BI82" s="27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120"/>
      <c r="CD82" s="120"/>
      <c r="CE82" s="27"/>
      <c r="CF82" s="26"/>
      <c r="CG82" s="27"/>
      <c r="CH82" s="27"/>
      <c r="CI82" s="26"/>
      <c r="CJ82" s="27"/>
      <c r="CK82" s="27"/>
      <c r="CL82" s="27"/>
      <c r="CM82" s="26"/>
      <c r="CN82" s="26"/>
      <c r="CO82" s="26"/>
      <c r="CP82" s="27"/>
      <c r="CQ82" s="27"/>
      <c r="CR82" s="42"/>
      <c r="CS82" s="26"/>
      <c r="CT82" s="27"/>
      <c r="CU82" s="27"/>
      <c r="CV82" s="42"/>
      <c r="CW82" s="42"/>
      <c r="CX82" s="42"/>
      <c r="CY82" s="42"/>
      <c r="CZ82" s="39">
        <f t="shared" si="9"/>
        <v>0</v>
      </c>
      <c r="DA82" s="3">
        <f t="shared" si="12"/>
        <v>68</v>
      </c>
      <c r="DB82" s="40">
        <f t="shared" si="10"/>
        <v>0</v>
      </c>
    </row>
    <row r="83" spans="1:106" x14ac:dyDescent="0.25">
      <c r="A83" s="145"/>
      <c r="B83" s="148" t="s">
        <v>70</v>
      </c>
      <c r="C83" s="38" t="s">
        <v>74</v>
      </c>
      <c r="D83" s="45"/>
      <c r="E83" s="26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7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7"/>
      <c r="BF83" s="27"/>
      <c r="BG83" s="27"/>
      <c r="BH83" s="27"/>
      <c r="BI83" s="27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120"/>
      <c r="CD83" s="120"/>
      <c r="CE83" s="27"/>
      <c r="CF83" s="26"/>
      <c r="CG83" s="27"/>
      <c r="CH83" s="27"/>
      <c r="CI83" s="26"/>
      <c r="CJ83" s="27"/>
      <c r="CK83" s="27"/>
      <c r="CL83" s="27"/>
      <c r="CM83" s="26"/>
      <c r="CN83" s="26"/>
      <c r="CO83" s="26"/>
      <c r="CP83" s="27"/>
      <c r="CQ83" s="27"/>
      <c r="CR83" s="42"/>
      <c r="CS83" s="26"/>
      <c r="CT83" s="27"/>
      <c r="CU83" s="27"/>
      <c r="CV83" s="42"/>
      <c r="CW83" s="42"/>
      <c r="CX83" s="42"/>
      <c r="CY83" s="42"/>
      <c r="CZ83" s="39">
        <f t="shared" si="9"/>
        <v>0</v>
      </c>
      <c r="DA83" s="3">
        <f t="shared" si="12"/>
        <v>68</v>
      </c>
      <c r="DB83" s="40">
        <f t="shared" si="10"/>
        <v>0</v>
      </c>
    </row>
    <row r="84" spans="1:106" x14ac:dyDescent="0.25">
      <c r="A84" s="145"/>
      <c r="B84" s="149"/>
      <c r="C84" s="38" t="s">
        <v>75</v>
      </c>
      <c r="D84" s="45"/>
      <c r="E84" s="2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7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7"/>
      <c r="BF84" s="27"/>
      <c r="BG84" s="27"/>
      <c r="BH84" s="27"/>
      <c r="BI84" s="27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120"/>
      <c r="CD84" s="120"/>
      <c r="CE84" s="27"/>
      <c r="CF84" s="26"/>
      <c r="CG84" s="27"/>
      <c r="CH84" s="27"/>
      <c r="CI84" s="26"/>
      <c r="CJ84" s="27"/>
      <c r="CK84" s="27"/>
      <c r="CL84" s="27"/>
      <c r="CM84" s="26"/>
      <c r="CN84" s="26"/>
      <c r="CO84" s="26"/>
      <c r="CP84" s="27"/>
      <c r="CQ84" s="27"/>
      <c r="CR84" s="42"/>
      <c r="CS84" s="26"/>
      <c r="CT84" s="27"/>
      <c r="CU84" s="27"/>
      <c r="CV84" s="42"/>
      <c r="CW84" s="42"/>
      <c r="CX84" s="42"/>
      <c r="CY84" s="42"/>
      <c r="CZ84" s="39">
        <f t="shared" si="9"/>
        <v>0</v>
      </c>
      <c r="DA84" s="3">
        <f t="shared" si="12"/>
        <v>68</v>
      </c>
      <c r="DB84" s="40">
        <f t="shared" si="10"/>
        <v>0</v>
      </c>
    </row>
    <row r="85" spans="1:106" hidden="1" x14ac:dyDescent="0.25">
      <c r="A85" s="145"/>
      <c r="B85" s="150"/>
      <c r="C85" s="38" t="s">
        <v>76</v>
      </c>
      <c r="D85" s="45"/>
      <c r="E85" s="26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7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7"/>
      <c r="BF85" s="27"/>
      <c r="BG85" s="27"/>
      <c r="BH85" s="27"/>
      <c r="BI85" s="27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120"/>
      <c r="CD85" s="120"/>
      <c r="CE85" s="27"/>
      <c r="CF85" s="26"/>
      <c r="CG85" s="27"/>
      <c r="CH85" s="27"/>
      <c r="CI85" s="26"/>
      <c r="CJ85" s="27"/>
      <c r="CK85" s="27"/>
      <c r="CL85" s="27"/>
      <c r="CM85" s="26"/>
      <c r="CN85" s="26"/>
      <c r="CO85" s="26"/>
      <c r="CP85" s="27"/>
      <c r="CQ85" s="27"/>
      <c r="CR85" s="42"/>
      <c r="CS85" s="26"/>
      <c r="CT85" s="27"/>
      <c r="CU85" s="27"/>
      <c r="CV85" s="42"/>
      <c r="CW85" s="42"/>
      <c r="CX85" s="42"/>
      <c r="CY85" s="42"/>
      <c r="CZ85" s="39">
        <f t="shared" si="9"/>
        <v>0</v>
      </c>
      <c r="DA85" s="3">
        <f t="shared" si="12"/>
        <v>68</v>
      </c>
      <c r="DB85" s="40">
        <f t="shared" si="10"/>
        <v>0</v>
      </c>
    </row>
    <row r="86" spans="1:106" x14ac:dyDescent="0.25">
      <c r="A86" s="145"/>
      <c r="B86" s="123" t="s">
        <v>47</v>
      </c>
      <c r="C86" s="38" t="s">
        <v>74</v>
      </c>
      <c r="D86" s="45"/>
      <c r="E86" s="26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7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7"/>
      <c r="BF86" s="27"/>
      <c r="BG86" s="27"/>
      <c r="BH86" s="27"/>
      <c r="BI86" s="27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120"/>
      <c r="CD86" s="120"/>
      <c r="CE86" s="27"/>
      <c r="CF86" s="26"/>
      <c r="CG86" s="27"/>
      <c r="CH86" s="27"/>
      <c r="CI86" s="26"/>
      <c r="CJ86" s="27"/>
      <c r="CK86" s="27"/>
      <c r="CL86" s="42"/>
      <c r="CM86" s="26"/>
      <c r="CN86" s="26"/>
      <c r="CO86" s="26"/>
      <c r="CP86" s="27"/>
      <c r="CQ86" s="27"/>
      <c r="CR86" s="27"/>
      <c r="CS86" s="42"/>
      <c r="CT86" s="27"/>
      <c r="CU86" s="27"/>
      <c r="CV86" s="42"/>
      <c r="CW86" s="42"/>
      <c r="CX86" s="42"/>
      <c r="CY86" s="42"/>
      <c r="CZ86" s="39">
        <f t="shared" si="9"/>
        <v>0</v>
      </c>
      <c r="DA86" s="3">
        <f t="shared" ref="DA86:DA94" si="13">34*1</f>
        <v>34</v>
      </c>
      <c r="DB86" s="40">
        <f t="shared" si="10"/>
        <v>0</v>
      </c>
    </row>
    <row r="87" spans="1:106" x14ac:dyDescent="0.25">
      <c r="A87" s="145"/>
      <c r="B87" s="124"/>
      <c r="C87" s="24" t="s">
        <v>75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120"/>
      <c r="CD87" s="120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42"/>
      <c r="CW87" s="42"/>
      <c r="CX87" s="42"/>
      <c r="CY87" s="42"/>
      <c r="CZ87" s="39">
        <f t="shared" si="9"/>
        <v>0</v>
      </c>
      <c r="DA87" s="3">
        <f t="shared" si="13"/>
        <v>34</v>
      </c>
      <c r="DB87" s="40">
        <f t="shared" si="10"/>
        <v>0</v>
      </c>
    </row>
    <row r="88" spans="1:106" ht="13.5" hidden="1" customHeight="1" x14ac:dyDescent="0.25">
      <c r="A88" s="145"/>
      <c r="B88" s="125"/>
      <c r="C88" s="24" t="s">
        <v>76</v>
      </c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120"/>
      <c r="CD88" s="120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39">
        <f t="shared" si="9"/>
        <v>0</v>
      </c>
      <c r="DA88" s="3">
        <f t="shared" si="13"/>
        <v>34</v>
      </c>
      <c r="DB88" s="40">
        <f t="shared" si="10"/>
        <v>0</v>
      </c>
    </row>
    <row r="89" spans="1:106" x14ac:dyDescent="0.25">
      <c r="A89" s="145"/>
      <c r="B89" s="123" t="s">
        <v>48</v>
      </c>
      <c r="C89" s="38" t="s">
        <v>74</v>
      </c>
      <c r="D89" s="41"/>
      <c r="E89" s="26"/>
      <c r="F89" s="26" t="s">
        <v>149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120"/>
      <c r="CD89" s="120"/>
      <c r="CE89" s="26"/>
      <c r="CF89" s="26"/>
      <c r="CG89" s="26"/>
      <c r="CH89" s="26"/>
      <c r="CI89" s="26"/>
      <c r="CJ89" s="26"/>
      <c r="CK89" s="26"/>
      <c r="CL89" s="26"/>
      <c r="CM89" s="26" t="s">
        <v>149</v>
      </c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39">
        <f t="shared" si="9"/>
        <v>2</v>
      </c>
      <c r="DA89" s="3">
        <f t="shared" si="13"/>
        <v>34</v>
      </c>
      <c r="DB89" s="40">
        <f t="shared" si="10"/>
        <v>5.8823529411764705E-2</v>
      </c>
    </row>
    <row r="90" spans="1:106" x14ac:dyDescent="0.25">
      <c r="A90" s="145"/>
      <c r="B90" s="124"/>
      <c r="C90" s="38" t="s">
        <v>75</v>
      </c>
      <c r="D90" s="41"/>
      <c r="E90" s="10"/>
      <c r="F90" s="10" t="s">
        <v>149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20"/>
      <c r="CD90" s="120"/>
      <c r="CE90" s="10"/>
      <c r="CF90" s="10"/>
      <c r="CG90" s="10"/>
      <c r="CH90" s="10"/>
      <c r="CI90" s="10"/>
      <c r="CJ90" s="10"/>
      <c r="CK90" s="10"/>
      <c r="CL90" s="10"/>
      <c r="CM90" s="10" t="s">
        <v>149</v>
      </c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39">
        <f t="shared" si="9"/>
        <v>2</v>
      </c>
      <c r="DA90" s="3">
        <f t="shared" si="13"/>
        <v>34</v>
      </c>
      <c r="DB90" s="40">
        <f t="shared" si="10"/>
        <v>5.8823529411764705E-2</v>
      </c>
    </row>
    <row r="91" spans="1:106" s="2" customFormat="1" hidden="1" x14ac:dyDescent="0.25">
      <c r="A91" s="145"/>
      <c r="B91" s="125"/>
      <c r="C91" s="38" t="s">
        <v>76</v>
      </c>
      <c r="D91" s="4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6"/>
      <c r="Z91" s="26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42"/>
      <c r="CW91" s="42"/>
      <c r="CX91" s="42"/>
      <c r="CY91" s="42"/>
      <c r="CZ91" s="39">
        <f t="shared" si="9"/>
        <v>0</v>
      </c>
      <c r="DA91" s="3">
        <f t="shared" si="13"/>
        <v>34</v>
      </c>
      <c r="DB91" s="40">
        <f t="shared" si="10"/>
        <v>0</v>
      </c>
    </row>
    <row r="92" spans="1:106" s="2" customFormat="1" x14ac:dyDescent="0.25">
      <c r="A92" s="145"/>
      <c r="B92" s="123" t="s">
        <v>49</v>
      </c>
      <c r="C92" s="38" t="s">
        <v>74</v>
      </c>
      <c r="D92" s="4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7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42"/>
      <c r="CW92" s="42"/>
      <c r="CX92" s="42"/>
      <c r="CY92" s="42"/>
      <c r="CZ92" s="39">
        <f t="shared" si="9"/>
        <v>0</v>
      </c>
      <c r="DA92" s="3">
        <f t="shared" si="13"/>
        <v>34</v>
      </c>
      <c r="DB92" s="40">
        <f t="shared" si="10"/>
        <v>0</v>
      </c>
    </row>
    <row r="93" spans="1:106" s="6" customFormat="1" x14ac:dyDescent="0.25">
      <c r="A93" s="145"/>
      <c r="B93" s="124"/>
      <c r="C93" s="38" t="s">
        <v>75</v>
      </c>
      <c r="D93" s="45"/>
      <c r="E93" s="26"/>
      <c r="F93" s="27"/>
      <c r="G93" s="93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42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7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7"/>
      <c r="BF93" s="27"/>
      <c r="BG93" s="27"/>
      <c r="BH93" s="27"/>
      <c r="BI93" s="27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7"/>
      <c r="CD93" s="26"/>
      <c r="CE93" s="27"/>
      <c r="CF93" s="27"/>
      <c r="CG93" s="26"/>
      <c r="CH93" s="27"/>
      <c r="CI93" s="27"/>
      <c r="CJ93" s="27"/>
      <c r="CK93" s="26"/>
      <c r="CL93" s="27"/>
      <c r="CM93" s="27"/>
      <c r="CN93" s="26"/>
      <c r="CO93" s="26"/>
      <c r="CP93" s="27"/>
      <c r="CQ93" s="27"/>
      <c r="CR93" s="27"/>
      <c r="CS93" s="26"/>
      <c r="CT93" s="27"/>
      <c r="CU93" s="27"/>
      <c r="CV93" s="42"/>
      <c r="CW93" s="42"/>
      <c r="CX93" s="42"/>
      <c r="CY93" s="42"/>
      <c r="CZ93" s="39">
        <f t="shared" si="9"/>
        <v>0</v>
      </c>
      <c r="DA93" s="3">
        <f t="shared" si="13"/>
        <v>34</v>
      </c>
      <c r="DB93" s="40">
        <f t="shared" si="10"/>
        <v>0</v>
      </c>
    </row>
    <row r="94" spans="1:106" s="6" customFormat="1" hidden="1" x14ac:dyDescent="0.25">
      <c r="A94" s="145"/>
      <c r="B94" s="125"/>
      <c r="C94" s="38" t="s">
        <v>76</v>
      </c>
      <c r="D94" s="45"/>
      <c r="E94" s="26"/>
      <c r="F94" s="27"/>
      <c r="G94" s="44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27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7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7"/>
      <c r="BF94" s="27"/>
      <c r="BG94" s="27"/>
      <c r="BH94" s="27"/>
      <c r="BI94" s="27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7"/>
      <c r="CD94" s="26"/>
      <c r="CE94" s="27"/>
      <c r="CF94" s="27"/>
      <c r="CG94" s="26"/>
      <c r="CH94" s="27"/>
      <c r="CI94" s="27"/>
      <c r="CJ94" s="27"/>
      <c r="CK94" s="26"/>
      <c r="CL94" s="27"/>
      <c r="CM94" s="27"/>
      <c r="CN94" s="26"/>
      <c r="CO94" s="26"/>
      <c r="CP94" s="27"/>
      <c r="CQ94" s="27"/>
      <c r="CR94" s="27"/>
      <c r="CS94" s="26"/>
      <c r="CT94" s="27"/>
      <c r="CU94" s="27"/>
      <c r="CV94" s="42"/>
      <c r="CW94" s="42"/>
      <c r="CX94" s="42"/>
      <c r="CY94" s="42"/>
      <c r="CZ94" s="39">
        <f t="shared" si="9"/>
        <v>0</v>
      </c>
      <c r="DA94" s="3">
        <f t="shared" si="13"/>
        <v>34</v>
      </c>
      <c r="DB94" s="40">
        <f t="shared" si="10"/>
        <v>0</v>
      </c>
    </row>
    <row r="95" spans="1:106" s="6" customFormat="1" x14ac:dyDescent="0.25">
      <c r="A95" s="145"/>
      <c r="B95" s="126" t="s">
        <v>68</v>
      </c>
      <c r="C95" s="38" t="s">
        <v>74</v>
      </c>
      <c r="D95" s="45"/>
      <c r="E95" s="26"/>
      <c r="F95" s="27"/>
      <c r="G95" s="93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42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7"/>
      <c r="BF95" s="27"/>
      <c r="BG95" s="27"/>
      <c r="BH95" s="27"/>
      <c r="BI95" s="27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7"/>
      <c r="CD95" s="26"/>
      <c r="CE95" s="27"/>
      <c r="CF95" s="27"/>
      <c r="CG95" s="26"/>
      <c r="CH95" s="27"/>
      <c r="CI95" s="27"/>
      <c r="CJ95" s="27"/>
      <c r="CK95" s="42"/>
      <c r="CL95" s="42"/>
      <c r="CM95" s="42"/>
      <c r="CN95" s="26"/>
      <c r="CO95" s="26"/>
      <c r="CP95" s="27"/>
      <c r="CQ95" s="27"/>
      <c r="CR95" s="27"/>
      <c r="CS95" s="26"/>
      <c r="CT95" s="27"/>
      <c r="CU95" s="27"/>
      <c r="CV95" s="42"/>
      <c r="CW95" s="42"/>
      <c r="CX95" s="42"/>
      <c r="CY95" s="42"/>
      <c r="CZ95" s="39">
        <f t="shared" si="9"/>
        <v>0</v>
      </c>
      <c r="DA95" s="3">
        <f>34*2</f>
        <v>68</v>
      </c>
      <c r="DB95" s="40">
        <f t="shared" si="10"/>
        <v>0</v>
      </c>
    </row>
    <row r="96" spans="1:106" s="6" customFormat="1" x14ac:dyDescent="0.25">
      <c r="A96" s="145"/>
      <c r="B96" s="126"/>
      <c r="C96" s="38" t="s">
        <v>75</v>
      </c>
      <c r="D96" s="45"/>
      <c r="E96" s="26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7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7"/>
      <c r="BF96" s="27"/>
      <c r="BG96" s="27"/>
      <c r="BH96" s="27"/>
      <c r="BI96" s="27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7"/>
      <c r="CD96" s="26"/>
      <c r="CE96" s="27"/>
      <c r="CF96" s="27"/>
      <c r="CG96" s="26"/>
      <c r="CH96" s="27"/>
      <c r="CI96" s="27"/>
      <c r="CJ96" s="27"/>
      <c r="CK96" s="27"/>
      <c r="CL96" s="27"/>
      <c r="CM96" s="26"/>
      <c r="CN96" s="26"/>
      <c r="CO96" s="26"/>
      <c r="CP96" s="26"/>
      <c r="CQ96" s="42"/>
      <c r="CR96" s="42"/>
      <c r="CS96" s="42"/>
      <c r="CT96" s="27"/>
      <c r="CU96" s="27"/>
      <c r="CV96" s="42"/>
      <c r="CW96" s="42"/>
      <c r="CX96" s="42"/>
      <c r="CY96" s="42"/>
      <c r="CZ96" s="39">
        <f t="shared" si="9"/>
        <v>0</v>
      </c>
      <c r="DA96" s="3">
        <f>34*2</f>
        <v>68</v>
      </c>
      <c r="DB96" s="40">
        <f t="shared" si="10"/>
        <v>0</v>
      </c>
    </row>
    <row r="97" spans="1:106" s="6" customFormat="1" hidden="1" x14ac:dyDescent="0.25">
      <c r="A97" s="145"/>
      <c r="B97" s="126"/>
      <c r="C97" s="38" t="s">
        <v>76</v>
      </c>
      <c r="D97" s="45"/>
      <c r="E97" s="26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7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7"/>
      <c r="BF97" s="27"/>
      <c r="BG97" s="27"/>
      <c r="BH97" s="27"/>
      <c r="BI97" s="27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7"/>
      <c r="CD97" s="26"/>
      <c r="CE97" s="27"/>
      <c r="CF97" s="27"/>
      <c r="CG97" s="26"/>
      <c r="CH97" s="27"/>
      <c r="CI97" s="27"/>
      <c r="CJ97" s="27"/>
      <c r="CK97" s="27"/>
      <c r="CL97" s="27"/>
      <c r="CM97" s="26"/>
      <c r="CN97" s="26"/>
      <c r="CO97" s="26"/>
      <c r="CP97" s="26"/>
      <c r="CQ97" s="42"/>
      <c r="CR97" s="42"/>
      <c r="CS97" s="42"/>
      <c r="CT97" s="27"/>
      <c r="CU97" s="27"/>
      <c r="CV97" s="42"/>
      <c r="CW97" s="42"/>
      <c r="CX97" s="42"/>
      <c r="CY97" s="42"/>
      <c r="CZ97" s="39">
        <f t="shared" si="9"/>
        <v>0</v>
      </c>
      <c r="DA97" s="3">
        <f>34*2</f>
        <v>68</v>
      </c>
      <c r="DB97" s="40">
        <f t="shared" si="10"/>
        <v>0</v>
      </c>
    </row>
    <row r="98" spans="1:106" s="6" customFormat="1" x14ac:dyDescent="0.25">
      <c r="A98" s="67"/>
      <c r="B98" s="68"/>
      <c r="C98" s="68"/>
      <c r="D98" s="68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7"/>
      <c r="CW98" s="67"/>
      <c r="CX98" s="67"/>
      <c r="CY98" s="67"/>
      <c r="CZ98" s="67"/>
      <c r="DA98" s="67"/>
      <c r="DB98" s="67"/>
    </row>
    <row r="99" spans="1:106" s="48" customFormat="1" ht="25.2" x14ac:dyDescent="0.2">
      <c r="A99" s="147" t="s">
        <v>18</v>
      </c>
      <c r="B99" s="147"/>
      <c r="C99" s="147"/>
      <c r="D99" s="147"/>
      <c r="E99" s="141" t="s">
        <v>34</v>
      </c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3"/>
      <c r="CZ99" s="155" t="s">
        <v>14</v>
      </c>
      <c r="DA99" s="155" t="s">
        <v>16</v>
      </c>
      <c r="DB99" s="174" t="s">
        <v>15</v>
      </c>
    </row>
    <row r="100" spans="1:106" s="2" customFormat="1" ht="12.75" customHeight="1" x14ac:dyDescent="0.25">
      <c r="A100" s="133" t="s">
        <v>0</v>
      </c>
      <c r="B100" s="134"/>
      <c r="C100" s="123" t="s">
        <v>58</v>
      </c>
      <c r="D100" s="23" t="s">
        <v>13</v>
      </c>
      <c r="E100" s="129" t="s">
        <v>1</v>
      </c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2"/>
      <c r="T100" s="129" t="s">
        <v>2</v>
      </c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2"/>
      <c r="AN100" s="129" t="s">
        <v>3</v>
      </c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2"/>
      <c r="BD100" s="129" t="s">
        <v>4</v>
      </c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  <c r="BR100" s="130"/>
      <c r="BS100" s="130"/>
      <c r="BT100" s="130"/>
      <c r="BU100" s="130"/>
      <c r="BV100" s="130"/>
      <c r="BW100" s="130"/>
      <c r="BX100" s="130"/>
      <c r="BY100" s="132"/>
      <c r="BZ100" s="129" t="s">
        <v>5</v>
      </c>
      <c r="CA100" s="130"/>
      <c r="CB100" s="130"/>
      <c r="CC100" s="130"/>
      <c r="CD100" s="130"/>
      <c r="CE100" s="130"/>
      <c r="CF100" s="130"/>
      <c r="CG100" s="130"/>
      <c r="CH100" s="130"/>
      <c r="CI100" s="130"/>
      <c r="CJ100" s="130"/>
      <c r="CK100" s="130"/>
      <c r="CL100" s="130"/>
      <c r="CM100" s="130"/>
      <c r="CN100" s="130"/>
      <c r="CO100" s="130"/>
      <c r="CP100" s="130"/>
      <c r="CQ100" s="130"/>
      <c r="CR100" s="131"/>
      <c r="CS100" s="126"/>
      <c r="CT100" s="126"/>
      <c r="CU100" s="126"/>
      <c r="CV100" s="126"/>
      <c r="CW100" s="126"/>
      <c r="CX100" s="126"/>
      <c r="CY100" s="126"/>
      <c r="CZ100" s="155"/>
      <c r="DA100" s="155"/>
      <c r="DB100" s="174"/>
    </row>
    <row r="101" spans="1:106" s="6" customFormat="1" x14ac:dyDescent="0.2">
      <c r="A101" s="135"/>
      <c r="B101" s="136"/>
      <c r="C101" s="125"/>
      <c r="D101" s="23" t="s">
        <v>137</v>
      </c>
      <c r="E101" s="5">
        <v>12</v>
      </c>
      <c r="F101" s="5">
        <v>13</v>
      </c>
      <c r="G101" s="5">
        <v>14</v>
      </c>
      <c r="H101" s="5">
        <v>15</v>
      </c>
      <c r="I101" s="5">
        <v>16</v>
      </c>
      <c r="J101" s="5">
        <v>19</v>
      </c>
      <c r="K101" s="5">
        <v>20</v>
      </c>
      <c r="L101" s="5">
        <v>21</v>
      </c>
      <c r="M101" s="5">
        <v>22</v>
      </c>
      <c r="N101" s="5">
        <v>23</v>
      </c>
      <c r="O101" s="5">
        <v>26</v>
      </c>
      <c r="P101" s="5">
        <v>27</v>
      </c>
      <c r="Q101" s="5">
        <v>28</v>
      </c>
      <c r="R101" s="5">
        <v>29</v>
      </c>
      <c r="S101" s="5">
        <v>30</v>
      </c>
      <c r="T101" s="5">
        <v>2</v>
      </c>
      <c r="U101" s="5">
        <v>3</v>
      </c>
      <c r="V101" s="5">
        <v>4</v>
      </c>
      <c r="W101" s="5">
        <v>5</v>
      </c>
      <c r="X101" s="5">
        <v>6</v>
      </c>
      <c r="Y101" s="5">
        <v>8</v>
      </c>
      <c r="Z101" s="5">
        <v>9</v>
      </c>
      <c r="AA101" s="5">
        <v>10</v>
      </c>
      <c r="AB101" s="5">
        <v>11</v>
      </c>
      <c r="AC101" s="5">
        <v>12</v>
      </c>
      <c r="AD101" s="5">
        <v>13</v>
      </c>
      <c r="AE101" s="5">
        <v>16</v>
      </c>
      <c r="AF101" s="5">
        <v>17</v>
      </c>
      <c r="AG101" s="5">
        <v>18</v>
      </c>
      <c r="AH101" s="5">
        <v>19</v>
      </c>
      <c r="AI101" s="5">
        <v>20</v>
      </c>
      <c r="AJ101" s="5">
        <v>24</v>
      </c>
      <c r="AK101" s="5">
        <v>25</v>
      </c>
      <c r="AL101" s="5">
        <v>26</v>
      </c>
      <c r="AM101" s="5">
        <v>27</v>
      </c>
      <c r="AN101" s="5">
        <v>2</v>
      </c>
      <c r="AO101" s="5">
        <v>3</v>
      </c>
      <c r="AP101" s="5">
        <v>4</v>
      </c>
      <c r="AQ101" s="5">
        <v>5</v>
      </c>
      <c r="AR101" s="5">
        <v>6</v>
      </c>
      <c r="AS101" s="5">
        <v>10</v>
      </c>
      <c r="AT101" s="5">
        <v>11</v>
      </c>
      <c r="AU101" s="5">
        <v>12</v>
      </c>
      <c r="AV101" s="5">
        <v>13</v>
      </c>
      <c r="AW101" s="5">
        <v>16</v>
      </c>
      <c r="AX101" s="5">
        <v>17</v>
      </c>
      <c r="AY101" s="5">
        <v>18</v>
      </c>
      <c r="AZ101" s="5">
        <v>19</v>
      </c>
      <c r="BA101" s="5">
        <v>20</v>
      </c>
      <c r="BB101" s="5">
        <v>30</v>
      </c>
      <c r="BC101" s="5">
        <v>31</v>
      </c>
      <c r="BD101" s="5">
        <v>1</v>
      </c>
      <c r="BE101" s="5">
        <v>2</v>
      </c>
      <c r="BF101" s="5">
        <v>3</v>
      </c>
      <c r="BG101" s="5">
        <v>6</v>
      </c>
      <c r="BH101" s="5">
        <v>7</v>
      </c>
      <c r="BI101" s="5">
        <v>8</v>
      </c>
      <c r="BJ101" s="5">
        <v>9</v>
      </c>
      <c r="BK101" s="5">
        <v>10</v>
      </c>
      <c r="BL101" s="5">
        <v>13</v>
      </c>
      <c r="BM101" s="5">
        <v>14</v>
      </c>
      <c r="BN101" s="5">
        <v>15</v>
      </c>
      <c r="BO101" s="5">
        <v>16</v>
      </c>
      <c r="BP101" s="5">
        <v>17</v>
      </c>
      <c r="BQ101" s="5">
        <v>20</v>
      </c>
      <c r="BR101" s="5">
        <v>21</v>
      </c>
      <c r="BS101" s="5">
        <v>22</v>
      </c>
      <c r="BT101" s="5">
        <v>23</v>
      </c>
      <c r="BU101" s="5">
        <v>24</v>
      </c>
      <c r="BV101" s="5">
        <v>27</v>
      </c>
      <c r="BW101" s="5">
        <v>28</v>
      </c>
      <c r="BX101" s="5">
        <v>29</v>
      </c>
      <c r="BY101" s="5">
        <v>30</v>
      </c>
      <c r="BZ101" s="5">
        <v>4</v>
      </c>
      <c r="CA101" s="5">
        <v>5</v>
      </c>
      <c r="CB101" s="5">
        <v>6</v>
      </c>
      <c r="CC101" s="5">
        <v>7</v>
      </c>
      <c r="CD101" s="5">
        <v>8</v>
      </c>
      <c r="CE101" s="5">
        <v>12</v>
      </c>
      <c r="CF101" s="5">
        <v>13</v>
      </c>
      <c r="CG101" s="5">
        <v>14</v>
      </c>
      <c r="CH101" s="5">
        <v>15</v>
      </c>
      <c r="CI101" s="5">
        <v>18</v>
      </c>
      <c r="CJ101" s="5">
        <v>19</v>
      </c>
      <c r="CK101" s="5">
        <v>20</v>
      </c>
      <c r="CL101" s="5">
        <v>21</v>
      </c>
      <c r="CM101" s="5">
        <v>22</v>
      </c>
      <c r="CN101" s="5">
        <v>25</v>
      </c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155"/>
      <c r="DA101" s="155"/>
      <c r="DB101" s="174"/>
    </row>
    <row r="102" spans="1:106" x14ac:dyDescent="0.25">
      <c r="A102" s="137" t="s">
        <v>19</v>
      </c>
      <c r="B102" s="123" t="s">
        <v>8</v>
      </c>
      <c r="C102" s="38" t="s">
        <v>77</v>
      </c>
      <c r="D102" s="25"/>
      <c r="E102" s="4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 t="s">
        <v>140</v>
      </c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 t="s">
        <v>140</v>
      </c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 t="s">
        <v>140</v>
      </c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01" t="s">
        <v>145</v>
      </c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 t="s">
        <v>140</v>
      </c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43"/>
      <c r="CW102" s="7"/>
      <c r="CX102" s="7"/>
      <c r="CY102" s="7"/>
      <c r="CZ102" s="39">
        <f t="shared" ref="CZ102:CZ131" si="14">COUNTA(E102:CY102)</f>
        <v>5</v>
      </c>
      <c r="DA102" s="49">
        <f>34*5</f>
        <v>170</v>
      </c>
      <c r="DB102" s="8">
        <f t="shared" ref="DB102:DB131" si="15">CZ102/DA102</f>
        <v>2.9411764705882353E-2</v>
      </c>
    </row>
    <row r="103" spans="1:106" x14ac:dyDescent="0.25">
      <c r="A103" s="137"/>
      <c r="B103" s="124"/>
      <c r="C103" s="38" t="s">
        <v>78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119" t="s">
        <v>140</v>
      </c>
      <c r="T103" s="27"/>
      <c r="U103" s="27"/>
      <c r="V103" s="27"/>
      <c r="W103" s="27"/>
      <c r="X103" s="27"/>
      <c r="Y103" s="27"/>
      <c r="Z103" s="119" t="s">
        <v>146</v>
      </c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119" t="s">
        <v>140</v>
      </c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119" t="s">
        <v>146</v>
      </c>
      <c r="BJ103" s="119" t="s">
        <v>146</v>
      </c>
      <c r="BK103" s="27"/>
      <c r="BL103" s="27"/>
      <c r="BM103" s="27"/>
      <c r="BN103" s="27"/>
      <c r="BO103" s="27"/>
      <c r="BP103" s="27"/>
      <c r="BQ103" s="27"/>
      <c r="BR103" s="27"/>
      <c r="BS103" s="201" t="s">
        <v>145</v>
      </c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119" t="s">
        <v>140</v>
      </c>
      <c r="CN103" s="27"/>
      <c r="CO103" s="27"/>
      <c r="CP103" s="27"/>
      <c r="CQ103" s="27"/>
      <c r="CR103" s="27"/>
      <c r="CS103" s="27"/>
      <c r="CT103" s="27"/>
      <c r="CU103" s="27"/>
      <c r="CV103" s="43"/>
      <c r="CW103" s="7"/>
      <c r="CX103" s="7"/>
      <c r="CY103" s="7"/>
      <c r="CZ103" s="39">
        <f t="shared" si="14"/>
        <v>7</v>
      </c>
      <c r="DA103" s="49">
        <f>34*5</f>
        <v>170</v>
      </c>
      <c r="DB103" s="8">
        <f t="shared" si="15"/>
        <v>4.1176470588235294E-2</v>
      </c>
    </row>
    <row r="104" spans="1:106" hidden="1" x14ac:dyDescent="0.25">
      <c r="A104" s="137"/>
      <c r="B104" s="125"/>
      <c r="C104" s="38" t="s">
        <v>79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43"/>
      <c r="CW104" s="7"/>
      <c r="CX104" s="7"/>
      <c r="CY104" s="7"/>
      <c r="CZ104" s="39">
        <f t="shared" si="14"/>
        <v>0</v>
      </c>
      <c r="DA104" s="49">
        <f>34*5</f>
        <v>170</v>
      </c>
      <c r="DB104" s="8">
        <f t="shared" si="15"/>
        <v>0</v>
      </c>
    </row>
    <row r="105" spans="1:106" x14ac:dyDescent="0.25">
      <c r="A105" s="137"/>
      <c r="B105" s="123" t="s">
        <v>6</v>
      </c>
      <c r="C105" s="24" t="s">
        <v>77</v>
      </c>
      <c r="D105" s="25"/>
      <c r="E105" s="4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 t="s">
        <v>140</v>
      </c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 t="s">
        <v>140</v>
      </c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 t="s">
        <v>140</v>
      </c>
      <c r="BS105" s="27"/>
      <c r="BT105" s="27"/>
      <c r="BU105" s="27"/>
      <c r="BV105" s="27"/>
      <c r="BW105" s="201" t="s">
        <v>145</v>
      </c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 t="s">
        <v>140</v>
      </c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43"/>
      <c r="CW105" s="7"/>
      <c r="CX105" s="7"/>
      <c r="CY105" s="7"/>
      <c r="CZ105" s="39">
        <f t="shared" si="14"/>
        <v>5</v>
      </c>
      <c r="DA105" s="49">
        <f t="shared" ref="DA105:DA110" si="16">34*4</f>
        <v>136</v>
      </c>
      <c r="DB105" s="8">
        <f t="shared" si="15"/>
        <v>3.6764705882352942E-2</v>
      </c>
    </row>
    <row r="106" spans="1:106" x14ac:dyDescent="0.25">
      <c r="A106" s="137"/>
      <c r="B106" s="124"/>
      <c r="C106" s="38" t="s">
        <v>78</v>
      </c>
      <c r="D106" s="25"/>
      <c r="E106" s="4"/>
      <c r="F106" s="27"/>
      <c r="G106" s="27"/>
      <c r="H106" s="119" t="s">
        <v>140</v>
      </c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119" t="s">
        <v>140</v>
      </c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119" t="s">
        <v>140</v>
      </c>
      <c r="BN106" s="27"/>
      <c r="BO106" s="27"/>
      <c r="BP106" s="27"/>
      <c r="BQ106" s="27"/>
      <c r="BR106" s="27"/>
      <c r="BS106" s="27"/>
      <c r="BT106" s="27"/>
      <c r="BU106" s="27"/>
      <c r="BV106" s="27"/>
      <c r="BW106" s="201" t="s">
        <v>145</v>
      </c>
      <c r="BX106" s="27"/>
      <c r="BY106" s="27"/>
      <c r="BZ106" s="27"/>
      <c r="CA106" s="27"/>
      <c r="CB106" s="27"/>
      <c r="CC106" s="27"/>
      <c r="CD106" s="27"/>
      <c r="CE106" s="27"/>
      <c r="CF106" s="119" t="s">
        <v>142</v>
      </c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43"/>
      <c r="CW106" s="7"/>
      <c r="CX106" s="7"/>
      <c r="CY106" s="7"/>
      <c r="CZ106" s="39">
        <f t="shared" si="14"/>
        <v>5</v>
      </c>
      <c r="DA106" s="49">
        <f t="shared" si="16"/>
        <v>136</v>
      </c>
      <c r="DB106" s="8">
        <f t="shared" si="15"/>
        <v>3.6764705882352942E-2</v>
      </c>
    </row>
    <row r="107" spans="1:106" hidden="1" x14ac:dyDescent="0.25">
      <c r="A107" s="137"/>
      <c r="B107" s="125"/>
      <c r="C107" s="38" t="s">
        <v>79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43"/>
      <c r="CW107" s="7"/>
      <c r="CX107" s="7"/>
      <c r="CY107" s="7"/>
      <c r="CZ107" s="39">
        <f t="shared" si="14"/>
        <v>0</v>
      </c>
      <c r="DA107" s="49">
        <f t="shared" si="16"/>
        <v>136</v>
      </c>
      <c r="DB107" s="8">
        <f t="shared" si="15"/>
        <v>0</v>
      </c>
    </row>
    <row r="108" spans="1:106" x14ac:dyDescent="0.25">
      <c r="A108" s="137"/>
      <c r="B108" s="123" t="s">
        <v>11</v>
      </c>
      <c r="C108" s="24" t="s">
        <v>77</v>
      </c>
      <c r="D108" s="25"/>
      <c r="E108" s="4"/>
      <c r="F108" s="27"/>
      <c r="G108" s="27"/>
      <c r="H108" s="27"/>
      <c r="I108" s="27"/>
      <c r="J108" s="27"/>
      <c r="K108" s="27"/>
      <c r="L108" s="27"/>
      <c r="M108" s="27"/>
      <c r="N108" s="27"/>
      <c r="O108" s="27" t="s">
        <v>140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 t="s">
        <v>140</v>
      </c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01" t="s">
        <v>145</v>
      </c>
      <c r="CB108" s="27"/>
      <c r="CC108" s="27"/>
      <c r="CD108" s="27"/>
      <c r="CE108" s="27" t="s">
        <v>140</v>
      </c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43"/>
      <c r="CW108" s="7"/>
      <c r="CX108" s="7"/>
      <c r="CY108" s="7"/>
      <c r="CZ108" s="39">
        <f t="shared" si="14"/>
        <v>4</v>
      </c>
      <c r="DA108" s="49">
        <f t="shared" si="16"/>
        <v>136</v>
      </c>
      <c r="DB108" s="8">
        <f t="shared" si="15"/>
        <v>2.9411764705882353E-2</v>
      </c>
    </row>
    <row r="109" spans="1:106" x14ac:dyDescent="0.25">
      <c r="A109" s="137"/>
      <c r="B109" s="124"/>
      <c r="C109" s="38" t="s">
        <v>78</v>
      </c>
      <c r="D109" s="25"/>
      <c r="E109" s="4"/>
      <c r="F109" s="27"/>
      <c r="G109" s="27"/>
      <c r="H109" s="27"/>
      <c r="I109" s="27"/>
      <c r="J109" s="27"/>
      <c r="K109" s="27"/>
      <c r="L109" s="119" t="s">
        <v>146</v>
      </c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119" t="s">
        <v>146</v>
      </c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119" t="s">
        <v>146</v>
      </c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01" t="s">
        <v>145</v>
      </c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119" t="s">
        <v>146</v>
      </c>
      <c r="CN109" s="27"/>
      <c r="CO109" s="27"/>
      <c r="CP109" s="27"/>
      <c r="CQ109" s="27"/>
      <c r="CR109" s="43"/>
      <c r="CS109" s="43"/>
      <c r="CT109" s="27"/>
      <c r="CU109" s="27"/>
      <c r="CV109" s="43"/>
      <c r="CW109" s="7"/>
      <c r="CX109" s="7"/>
      <c r="CY109" s="7"/>
      <c r="CZ109" s="39">
        <f t="shared" si="14"/>
        <v>5</v>
      </c>
      <c r="DA109" s="49">
        <f t="shared" si="16"/>
        <v>136</v>
      </c>
      <c r="DB109" s="8">
        <f t="shared" si="15"/>
        <v>3.6764705882352942E-2</v>
      </c>
    </row>
    <row r="110" spans="1:106" hidden="1" x14ac:dyDescent="0.25">
      <c r="A110" s="137"/>
      <c r="B110" s="124"/>
      <c r="C110" s="38" t="s">
        <v>79</v>
      </c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01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43"/>
      <c r="CS110" s="43"/>
      <c r="CT110" s="27"/>
      <c r="CU110" s="27"/>
      <c r="CV110" s="43"/>
      <c r="CW110" s="7"/>
      <c r="CX110" s="7"/>
      <c r="CY110" s="7"/>
      <c r="CZ110" s="39">
        <f t="shared" si="14"/>
        <v>0</v>
      </c>
      <c r="DA110" s="49">
        <f t="shared" si="16"/>
        <v>136</v>
      </c>
      <c r="DB110" s="8">
        <f t="shared" si="15"/>
        <v>0</v>
      </c>
    </row>
    <row r="111" spans="1:106" x14ac:dyDescent="0.25">
      <c r="A111" s="137"/>
      <c r="B111" s="126" t="s">
        <v>12</v>
      </c>
      <c r="C111" s="38" t="s">
        <v>77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 t="s">
        <v>140</v>
      </c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 t="s">
        <v>140</v>
      </c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 t="s">
        <v>140</v>
      </c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01" t="s">
        <v>145</v>
      </c>
      <c r="CB111" s="27"/>
      <c r="CC111" s="27"/>
      <c r="CD111" s="27"/>
      <c r="CE111" s="27"/>
      <c r="CF111" s="27"/>
      <c r="CG111" s="27"/>
      <c r="CH111" s="27"/>
      <c r="CI111" s="27" t="s">
        <v>140</v>
      </c>
      <c r="CJ111" s="27"/>
      <c r="CK111" s="27"/>
      <c r="CL111" s="27"/>
      <c r="CM111" s="27"/>
      <c r="CN111" s="27"/>
      <c r="CO111" s="27"/>
      <c r="CP111" s="27"/>
      <c r="CQ111" s="27"/>
      <c r="CR111" s="43"/>
      <c r="CS111" s="43"/>
      <c r="CT111" s="27"/>
      <c r="CU111" s="27"/>
      <c r="CV111" s="43"/>
      <c r="CW111" s="7"/>
      <c r="CX111" s="7"/>
      <c r="CY111" s="7"/>
      <c r="CZ111" s="39">
        <f t="shared" si="14"/>
        <v>5</v>
      </c>
      <c r="DA111" s="49">
        <f t="shared" ref="DA111:DA116" si="17">34*2</f>
        <v>68</v>
      </c>
      <c r="DB111" s="8">
        <f t="shared" si="15"/>
        <v>7.3529411764705885E-2</v>
      </c>
    </row>
    <row r="112" spans="1:106" x14ac:dyDescent="0.25">
      <c r="A112" s="137"/>
      <c r="B112" s="126"/>
      <c r="C112" s="38" t="s">
        <v>78</v>
      </c>
      <c r="D112" s="25"/>
      <c r="E112" s="4"/>
      <c r="F112" s="27"/>
      <c r="G112" s="27"/>
      <c r="H112" s="119" t="s">
        <v>146</v>
      </c>
      <c r="I112" s="27"/>
      <c r="J112" s="27"/>
      <c r="K112" s="119" t="s">
        <v>146</v>
      </c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01" t="s">
        <v>145</v>
      </c>
      <c r="CB112" s="27"/>
      <c r="CC112" s="27"/>
      <c r="CD112" s="27"/>
      <c r="CE112" s="27"/>
      <c r="CF112" s="27"/>
      <c r="CG112" s="27"/>
      <c r="CH112" s="27"/>
      <c r="CI112" s="27"/>
      <c r="CJ112" s="119" t="s">
        <v>146</v>
      </c>
      <c r="CK112" s="27"/>
      <c r="CL112" s="119" t="s">
        <v>146</v>
      </c>
      <c r="CM112" s="27"/>
      <c r="CN112" s="27"/>
      <c r="CO112" s="27"/>
      <c r="CP112" s="27"/>
      <c r="CQ112" s="27"/>
      <c r="CR112" s="43"/>
      <c r="CS112" s="43"/>
      <c r="CT112" s="27"/>
      <c r="CU112" s="27"/>
      <c r="CV112" s="43"/>
      <c r="CW112" s="7"/>
      <c r="CX112" s="7"/>
      <c r="CY112" s="7"/>
      <c r="CZ112" s="39">
        <f t="shared" si="14"/>
        <v>5</v>
      </c>
      <c r="DA112" s="49">
        <f t="shared" si="17"/>
        <v>68</v>
      </c>
      <c r="DB112" s="8">
        <f t="shared" si="15"/>
        <v>7.3529411764705885E-2</v>
      </c>
    </row>
    <row r="113" spans="1:106" hidden="1" x14ac:dyDescent="0.25">
      <c r="A113" s="137"/>
      <c r="B113" s="126"/>
      <c r="C113" s="38" t="s">
        <v>79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01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43"/>
      <c r="CS113" s="43"/>
      <c r="CT113" s="27"/>
      <c r="CU113" s="27"/>
      <c r="CV113" s="43"/>
      <c r="CW113" s="7"/>
      <c r="CX113" s="7"/>
      <c r="CY113" s="7"/>
      <c r="CZ113" s="39">
        <f t="shared" si="14"/>
        <v>0</v>
      </c>
      <c r="DA113" s="49">
        <f t="shared" si="17"/>
        <v>68</v>
      </c>
      <c r="DB113" s="8">
        <f t="shared" si="15"/>
        <v>0</v>
      </c>
    </row>
    <row r="114" spans="1:106" x14ac:dyDescent="0.25">
      <c r="A114" s="137"/>
      <c r="B114" s="126" t="s">
        <v>70</v>
      </c>
      <c r="C114" s="38" t="s">
        <v>77</v>
      </c>
      <c r="D114" s="22"/>
      <c r="E114" s="4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01" t="s">
        <v>145</v>
      </c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43"/>
      <c r="CS114" s="43"/>
      <c r="CT114" s="27"/>
      <c r="CU114" s="27"/>
      <c r="CV114" s="43"/>
      <c r="CW114" s="7"/>
      <c r="CX114" s="7"/>
      <c r="CY114" s="7"/>
      <c r="CZ114" s="39">
        <f t="shared" si="14"/>
        <v>1</v>
      </c>
      <c r="DA114" s="49">
        <f t="shared" si="17"/>
        <v>68</v>
      </c>
      <c r="DB114" s="8">
        <f t="shared" si="15"/>
        <v>1.4705882352941176E-2</v>
      </c>
    </row>
    <row r="115" spans="1:106" x14ac:dyDescent="0.25">
      <c r="A115" s="137"/>
      <c r="B115" s="126"/>
      <c r="C115" s="38" t="s">
        <v>78</v>
      </c>
      <c r="D115" s="25"/>
      <c r="E115" s="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01" t="s">
        <v>145</v>
      </c>
      <c r="CB115" s="27"/>
      <c r="CC115" s="42"/>
      <c r="CD115" s="27"/>
      <c r="CE115" s="42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43"/>
      <c r="CS115" s="43"/>
      <c r="CT115" s="27"/>
      <c r="CU115" s="27"/>
      <c r="CV115" s="43"/>
      <c r="CW115" s="7"/>
      <c r="CX115" s="7"/>
      <c r="CY115" s="7"/>
      <c r="CZ115" s="39">
        <f t="shared" si="14"/>
        <v>1</v>
      </c>
      <c r="DA115" s="49">
        <f t="shared" si="17"/>
        <v>68</v>
      </c>
      <c r="DB115" s="8">
        <f t="shared" si="15"/>
        <v>1.4705882352941176E-2</v>
      </c>
    </row>
    <row r="116" spans="1:106" hidden="1" x14ac:dyDescent="0.25">
      <c r="A116" s="137"/>
      <c r="B116" s="126"/>
      <c r="C116" s="38" t="s">
        <v>79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42"/>
      <c r="CQ116" s="27"/>
      <c r="CR116" s="27"/>
      <c r="CS116" s="43"/>
      <c r="CT116" s="27"/>
      <c r="CU116" s="27"/>
      <c r="CV116" s="43"/>
      <c r="CW116" s="7"/>
      <c r="CX116" s="7"/>
      <c r="CY116" s="7"/>
      <c r="CZ116" s="39">
        <f t="shared" si="14"/>
        <v>0</v>
      </c>
      <c r="DA116" s="49">
        <f t="shared" si="17"/>
        <v>68</v>
      </c>
      <c r="DB116" s="8">
        <f t="shared" si="15"/>
        <v>0</v>
      </c>
    </row>
    <row r="117" spans="1:106" x14ac:dyDescent="0.25">
      <c r="A117" s="137"/>
      <c r="B117" s="126" t="s">
        <v>80</v>
      </c>
      <c r="C117" s="38" t="s">
        <v>77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42"/>
      <c r="CT117" s="27"/>
      <c r="CU117" s="27"/>
      <c r="CV117" s="43"/>
      <c r="CW117" s="7"/>
      <c r="CX117" s="7"/>
      <c r="CY117" s="7"/>
      <c r="CZ117" s="39">
        <f t="shared" si="14"/>
        <v>0</v>
      </c>
      <c r="DA117" s="3">
        <f t="shared" ref="DA117:DA128" si="18">34*1</f>
        <v>34</v>
      </c>
      <c r="DB117" s="8">
        <f t="shared" si="15"/>
        <v>0</v>
      </c>
    </row>
    <row r="118" spans="1:106" x14ac:dyDescent="0.25">
      <c r="A118" s="137"/>
      <c r="B118" s="126"/>
      <c r="C118" s="38" t="s">
        <v>78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42"/>
      <c r="CS118" s="27"/>
      <c r="CT118" s="27"/>
      <c r="CU118" s="27"/>
      <c r="CV118" s="43"/>
      <c r="CW118" s="7"/>
      <c r="CX118" s="7"/>
      <c r="CY118" s="7"/>
      <c r="CZ118" s="39">
        <f t="shared" si="14"/>
        <v>0</v>
      </c>
      <c r="DA118" s="3">
        <f t="shared" si="18"/>
        <v>34</v>
      </c>
      <c r="DB118" s="8">
        <f t="shared" si="15"/>
        <v>0</v>
      </c>
    </row>
    <row r="119" spans="1:106" hidden="1" x14ac:dyDescent="0.25">
      <c r="A119" s="137"/>
      <c r="B119" s="126"/>
      <c r="C119" s="38" t="s">
        <v>79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42"/>
      <c r="CS119" s="27"/>
      <c r="CT119" s="27"/>
      <c r="CU119" s="27"/>
      <c r="CV119" s="43"/>
      <c r="CW119" s="7"/>
      <c r="CX119" s="7"/>
      <c r="CY119" s="7"/>
      <c r="CZ119" s="39">
        <f t="shared" si="14"/>
        <v>0</v>
      </c>
      <c r="DA119" s="3">
        <f t="shared" si="18"/>
        <v>34</v>
      </c>
      <c r="DB119" s="8">
        <f t="shared" si="15"/>
        <v>0</v>
      </c>
    </row>
    <row r="120" spans="1:106" x14ac:dyDescent="0.25">
      <c r="A120" s="137"/>
      <c r="B120" s="126" t="s">
        <v>47</v>
      </c>
      <c r="C120" s="38" t="s">
        <v>77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42"/>
      <c r="CS120" s="27"/>
      <c r="CT120" s="27"/>
      <c r="CU120" s="27"/>
      <c r="CV120" s="43"/>
      <c r="CW120" s="7"/>
      <c r="CX120" s="7"/>
      <c r="CY120" s="7"/>
      <c r="CZ120" s="39">
        <f t="shared" si="14"/>
        <v>0</v>
      </c>
      <c r="DA120" s="3">
        <f t="shared" si="18"/>
        <v>34</v>
      </c>
      <c r="DB120" s="8">
        <f t="shared" si="15"/>
        <v>0</v>
      </c>
    </row>
    <row r="121" spans="1:106" x14ac:dyDescent="0.25">
      <c r="A121" s="137"/>
      <c r="B121" s="126"/>
      <c r="C121" s="38" t="s">
        <v>78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42"/>
      <c r="CS121" s="27"/>
      <c r="CT121" s="27"/>
      <c r="CU121" s="27"/>
      <c r="CV121" s="43"/>
      <c r="CW121" s="7"/>
      <c r="CX121" s="7"/>
      <c r="CY121" s="7"/>
      <c r="CZ121" s="39">
        <f t="shared" si="14"/>
        <v>0</v>
      </c>
      <c r="DA121" s="3">
        <f t="shared" si="18"/>
        <v>34</v>
      </c>
      <c r="DB121" s="8">
        <f t="shared" si="15"/>
        <v>0</v>
      </c>
    </row>
    <row r="122" spans="1:106" hidden="1" x14ac:dyDescent="0.25">
      <c r="A122" s="137"/>
      <c r="B122" s="126"/>
      <c r="C122" s="38" t="s">
        <v>79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42"/>
      <c r="CS122" s="27"/>
      <c r="CT122" s="27"/>
      <c r="CU122" s="27"/>
      <c r="CV122" s="43"/>
      <c r="CW122" s="7"/>
      <c r="CX122" s="7"/>
      <c r="CY122" s="7"/>
      <c r="CZ122" s="39">
        <f t="shared" si="14"/>
        <v>0</v>
      </c>
      <c r="DA122" s="3">
        <f t="shared" si="18"/>
        <v>34</v>
      </c>
      <c r="DB122" s="8">
        <f t="shared" si="15"/>
        <v>0</v>
      </c>
    </row>
    <row r="123" spans="1:106" x14ac:dyDescent="0.25">
      <c r="A123" s="137"/>
      <c r="B123" s="123" t="s">
        <v>48</v>
      </c>
      <c r="C123" s="38" t="s">
        <v>77</v>
      </c>
      <c r="D123" s="22"/>
      <c r="E123" s="4"/>
      <c r="F123" s="27" t="s">
        <v>149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 t="s">
        <v>149</v>
      </c>
      <c r="CN123" s="27"/>
      <c r="CO123" s="27"/>
      <c r="CP123" s="27"/>
      <c r="CQ123" s="27"/>
      <c r="CR123" s="42"/>
      <c r="CS123" s="27"/>
      <c r="CT123" s="27"/>
      <c r="CU123" s="27"/>
      <c r="CV123" s="43"/>
      <c r="CW123" s="7"/>
      <c r="CX123" s="7"/>
      <c r="CY123" s="7"/>
      <c r="CZ123" s="39">
        <f t="shared" si="14"/>
        <v>2</v>
      </c>
      <c r="DA123" s="3">
        <f t="shared" si="18"/>
        <v>34</v>
      </c>
      <c r="DB123" s="8">
        <f t="shared" si="15"/>
        <v>5.8823529411764705E-2</v>
      </c>
    </row>
    <row r="124" spans="1:106" x14ac:dyDescent="0.25">
      <c r="A124" s="137"/>
      <c r="B124" s="124"/>
      <c r="C124" s="38" t="s">
        <v>78</v>
      </c>
      <c r="D124" s="22"/>
      <c r="E124" s="4"/>
      <c r="F124" s="27" t="s">
        <v>149</v>
      </c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 t="s">
        <v>149</v>
      </c>
      <c r="CN124" s="27"/>
      <c r="CO124" s="27"/>
      <c r="CP124" s="27"/>
      <c r="CQ124" s="27"/>
      <c r="CR124" s="42"/>
      <c r="CS124" s="27"/>
      <c r="CT124" s="27"/>
      <c r="CU124" s="27"/>
      <c r="CV124" s="43"/>
      <c r="CW124" s="7"/>
      <c r="CX124" s="7"/>
      <c r="CY124" s="7"/>
      <c r="CZ124" s="39">
        <f t="shared" si="14"/>
        <v>2</v>
      </c>
      <c r="DA124" s="3">
        <f t="shared" si="18"/>
        <v>34</v>
      </c>
      <c r="DB124" s="8">
        <f t="shared" si="15"/>
        <v>5.8823529411764705E-2</v>
      </c>
    </row>
    <row r="125" spans="1:106" hidden="1" x14ac:dyDescent="0.25">
      <c r="A125" s="137"/>
      <c r="B125" s="125"/>
      <c r="C125" s="38" t="s">
        <v>79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42"/>
      <c r="CS125" s="27"/>
      <c r="CT125" s="27"/>
      <c r="CU125" s="27"/>
      <c r="CV125" s="43"/>
      <c r="CW125" s="7"/>
      <c r="CX125" s="7"/>
      <c r="CY125" s="7"/>
      <c r="CZ125" s="39">
        <f t="shared" si="14"/>
        <v>0</v>
      </c>
      <c r="DA125" s="3">
        <f t="shared" si="18"/>
        <v>34</v>
      </c>
      <c r="DB125" s="8">
        <f t="shared" si="15"/>
        <v>0</v>
      </c>
    </row>
    <row r="126" spans="1:106" x14ac:dyDescent="0.25">
      <c r="A126" s="137"/>
      <c r="B126" s="123" t="s">
        <v>49</v>
      </c>
      <c r="C126" s="38" t="s">
        <v>77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42"/>
      <c r="CS126" s="27"/>
      <c r="CT126" s="27"/>
      <c r="CU126" s="27"/>
      <c r="CV126" s="43"/>
      <c r="CW126" s="7"/>
      <c r="CX126" s="7"/>
      <c r="CY126" s="7"/>
      <c r="CZ126" s="39">
        <f t="shared" si="14"/>
        <v>0</v>
      </c>
      <c r="DA126" s="3">
        <f t="shared" si="18"/>
        <v>34</v>
      </c>
      <c r="DB126" s="8">
        <f t="shared" si="15"/>
        <v>0</v>
      </c>
    </row>
    <row r="127" spans="1:106" x14ac:dyDescent="0.25">
      <c r="A127" s="137"/>
      <c r="B127" s="124"/>
      <c r="C127" s="38" t="s">
        <v>78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42"/>
      <c r="CP127" s="42"/>
      <c r="CQ127" s="27"/>
      <c r="CR127" s="27"/>
      <c r="CS127" s="43"/>
      <c r="CT127" s="42"/>
      <c r="CU127" s="27"/>
      <c r="CV127" s="43"/>
      <c r="CW127" s="7"/>
      <c r="CX127" s="7"/>
      <c r="CY127" s="7"/>
      <c r="CZ127" s="39">
        <f t="shared" si="14"/>
        <v>0</v>
      </c>
      <c r="DA127" s="3">
        <f t="shared" si="18"/>
        <v>34</v>
      </c>
      <c r="DB127" s="8">
        <f t="shared" si="15"/>
        <v>0</v>
      </c>
    </row>
    <row r="128" spans="1:106" hidden="1" x14ac:dyDescent="0.25">
      <c r="A128" s="137"/>
      <c r="B128" s="125"/>
      <c r="C128" s="38" t="s">
        <v>79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42"/>
      <c r="CR128" s="42"/>
      <c r="CS128" s="43"/>
      <c r="CT128" s="27"/>
      <c r="CU128" s="27"/>
      <c r="CV128" s="43"/>
      <c r="CW128" s="7"/>
      <c r="CX128" s="7"/>
      <c r="CY128" s="7"/>
      <c r="CZ128" s="39">
        <f t="shared" si="14"/>
        <v>0</v>
      </c>
      <c r="DA128" s="3">
        <f t="shared" si="18"/>
        <v>34</v>
      </c>
      <c r="DB128" s="8">
        <f t="shared" si="15"/>
        <v>0</v>
      </c>
    </row>
    <row r="129" spans="1:106" x14ac:dyDescent="0.25">
      <c r="A129" s="137"/>
      <c r="B129" s="126" t="s">
        <v>68</v>
      </c>
      <c r="C129" s="38" t="s">
        <v>77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42"/>
      <c r="CR129" s="42"/>
      <c r="CS129" s="43"/>
      <c r="CT129" s="27"/>
      <c r="CU129" s="27"/>
      <c r="CV129" s="43"/>
      <c r="CW129" s="7"/>
      <c r="CX129" s="7"/>
      <c r="CY129" s="7"/>
      <c r="CZ129" s="39">
        <f t="shared" si="14"/>
        <v>0</v>
      </c>
      <c r="DA129" s="49">
        <f>34*2</f>
        <v>68</v>
      </c>
      <c r="DB129" s="8">
        <f t="shared" si="15"/>
        <v>0</v>
      </c>
    </row>
    <row r="130" spans="1:106" x14ac:dyDescent="0.25">
      <c r="A130" s="137"/>
      <c r="B130" s="126"/>
      <c r="C130" s="38" t="s">
        <v>78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42"/>
      <c r="CR130" s="42"/>
      <c r="CS130" s="43"/>
      <c r="CT130" s="27"/>
      <c r="CU130" s="27"/>
      <c r="CV130" s="43"/>
      <c r="CW130" s="7"/>
      <c r="CX130" s="7"/>
      <c r="CY130" s="7"/>
      <c r="CZ130" s="39">
        <f t="shared" si="14"/>
        <v>0</v>
      </c>
      <c r="DA130" s="49">
        <f>34*2</f>
        <v>68</v>
      </c>
      <c r="DB130" s="8">
        <f t="shared" si="15"/>
        <v>0</v>
      </c>
    </row>
    <row r="131" spans="1:106" hidden="1" x14ac:dyDescent="0.25">
      <c r="A131" s="137"/>
      <c r="B131" s="126"/>
      <c r="C131" s="38" t="s">
        <v>79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42"/>
      <c r="CR131" s="42"/>
      <c r="CS131" s="43"/>
      <c r="CT131" s="27"/>
      <c r="CU131" s="27"/>
      <c r="CV131" s="43"/>
      <c r="CW131" s="7"/>
      <c r="CX131" s="7"/>
      <c r="CY131" s="7"/>
      <c r="CZ131" s="39">
        <f t="shared" si="14"/>
        <v>0</v>
      </c>
      <c r="DA131" s="49">
        <f>34*2</f>
        <v>68</v>
      </c>
      <c r="DB131" s="8">
        <f t="shared" si="15"/>
        <v>0</v>
      </c>
    </row>
    <row r="132" spans="1:106" x14ac:dyDescent="0.25">
      <c r="A132" s="67"/>
      <c r="B132" s="68"/>
      <c r="C132" s="68"/>
      <c r="D132" s="68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7"/>
      <c r="CW132" s="67"/>
      <c r="CX132" s="67"/>
      <c r="CY132" s="67"/>
      <c r="CZ132" s="67"/>
      <c r="DA132" s="67"/>
      <c r="DB132" s="67"/>
    </row>
    <row r="133" spans="1:106" s="44" customFormat="1" ht="25.2" x14ac:dyDescent="0.25">
      <c r="A133" s="147" t="s">
        <v>20</v>
      </c>
      <c r="B133" s="147"/>
      <c r="C133" s="147"/>
      <c r="D133" s="147"/>
      <c r="E133" s="161" t="s">
        <v>34</v>
      </c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1"/>
      <c r="BN133" s="161"/>
      <c r="BO133" s="161"/>
      <c r="BP133" s="161"/>
      <c r="BQ133" s="161"/>
      <c r="BR133" s="161"/>
      <c r="BS133" s="161"/>
      <c r="BT133" s="161"/>
      <c r="BU133" s="161"/>
      <c r="BV133" s="161"/>
      <c r="BW133" s="161"/>
      <c r="BX133" s="161"/>
      <c r="BY133" s="161"/>
      <c r="BZ133" s="161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1"/>
      <c r="CO133" s="161"/>
      <c r="CP133" s="161"/>
      <c r="CQ133" s="161"/>
      <c r="CR133" s="161"/>
      <c r="CS133" s="161"/>
      <c r="CT133" s="161"/>
      <c r="CU133" s="161"/>
      <c r="CV133" s="161"/>
      <c r="CW133" s="161"/>
      <c r="CX133" s="161"/>
      <c r="CY133" s="161"/>
      <c r="CZ133" s="155" t="s">
        <v>14</v>
      </c>
      <c r="DA133" s="155" t="s">
        <v>16</v>
      </c>
      <c r="DB133" s="174" t="s">
        <v>15</v>
      </c>
    </row>
    <row r="134" spans="1:106" s="2" customFormat="1" ht="12.75" customHeight="1" x14ac:dyDescent="0.25">
      <c r="A134" s="133" t="s">
        <v>0</v>
      </c>
      <c r="B134" s="134"/>
      <c r="C134" s="123" t="s">
        <v>58</v>
      </c>
      <c r="D134" s="23" t="s">
        <v>13</v>
      </c>
      <c r="E134" s="129" t="s">
        <v>1</v>
      </c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2"/>
      <c r="T134" s="129" t="s">
        <v>2</v>
      </c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2"/>
      <c r="AN134" s="129" t="s">
        <v>3</v>
      </c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2"/>
      <c r="BD134" s="129" t="s">
        <v>4</v>
      </c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2"/>
      <c r="BZ134" s="129" t="s">
        <v>5</v>
      </c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130"/>
      <c r="CR134" s="131"/>
      <c r="CS134" s="126"/>
      <c r="CT134" s="126"/>
      <c r="CU134" s="126"/>
      <c r="CV134" s="126"/>
      <c r="CW134" s="126"/>
      <c r="CX134" s="126"/>
      <c r="CY134" s="126"/>
      <c r="CZ134" s="155"/>
      <c r="DA134" s="155"/>
      <c r="DB134" s="174"/>
    </row>
    <row r="135" spans="1:106" s="6" customFormat="1" x14ac:dyDescent="0.2">
      <c r="A135" s="135"/>
      <c r="B135" s="136"/>
      <c r="C135" s="125"/>
      <c r="D135" s="23" t="s">
        <v>137</v>
      </c>
      <c r="E135" s="5">
        <v>12</v>
      </c>
      <c r="F135" s="5">
        <v>13</v>
      </c>
      <c r="G135" s="5">
        <v>14</v>
      </c>
      <c r="H135" s="5">
        <v>15</v>
      </c>
      <c r="I135" s="5">
        <v>16</v>
      </c>
      <c r="J135" s="5">
        <v>19</v>
      </c>
      <c r="K135" s="5">
        <v>20</v>
      </c>
      <c r="L135" s="5">
        <v>21</v>
      </c>
      <c r="M135" s="5">
        <v>22</v>
      </c>
      <c r="N135" s="5">
        <v>23</v>
      </c>
      <c r="O135" s="5">
        <v>26</v>
      </c>
      <c r="P135" s="5">
        <v>27</v>
      </c>
      <c r="Q135" s="5">
        <v>28</v>
      </c>
      <c r="R135" s="5">
        <v>29</v>
      </c>
      <c r="S135" s="5">
        <v>30</v>
      </c>
      <c r="T135" s="5">
        <v>2</v>
      </c>
      <c r="U135" s="5">
        <v>3</v>
      </c>
      <c r="V135" s="5">
        <v>4</v>
      </c>
      <c r="W135" s="5">
        <v>5</v>
      </c>
      <c r="X135" s="5">
        <v>6</v>
      </c>
      <c r="Y135" s="5">
        <v>8</v>
      </c>
      <c r="Z135" s="5">
        <v>9</v>
      </c>
      <c r="AA135" s="5">
        <v>10</v>
      </c>
      <c r="AB135" s="5">
        <v>11</v>
      </c>
      <c r="AC135" s="5">
        <v>12</v>
      </c>
      <c r="AD135" s="5">
        <v>13</v>
      </c>
      <c r="AE135" s="5">
        <v>16</v>
      </c>
      <c r="AF135" s="5">
        <v>17</v>
      </c>
      <c r="AG135" s="5">
        <v>18</v>
      </c>
      <c r="AH135" s="5">
        <v>19</v>
      </c>
      <c r="AI135" s="5">
        <v>20</v>
      </c>
      <c r="AJ135" s="5">
        <v>24</v>
      </c>
      <c r="AK135" s="5">
        <v>25</v>
      </c>
      <c r="AL135" s="5">
        <v>26</v>
      </c>
      <c r="AM135" s="5">
        <v>27</v>
      </c>
      <c r="AN135" s="5">
        <v>2</v>
      </c>
      <c r="AO135" s="5">
        <v>3</v>
      </c>
      <c r="AP135" s="5">
        <v>4</v>
      </c>
      <c r="AQ135" s="5">
        <v>5</v>
      </c>
      <c r="AR135" s="5">
        <v>6</v>
      </c>
      <c r="AS135" s="5">
        <v>10</v>
      </c>
      <c r="AT135" s="5">
        <v>11</v>
      </c>
      <c r="AU135" s="5">
        <v>12</v>
      </c>
      <c r="AV135" s="5">
        <v>13</v>
      </c>
      <c r="AW135" s="5">
        <v>16</v>
      </c>
      <c r="AX135" s="5">
        <v>17</v>
      </c>
      <c r="AY135" s="5">
        <v>18</v>
      </c>
      <c r="AZ135" s="5">
        <v>19</v>
      </c>
      <c r="BA135" s="5">
        <v>20</v>
      </c>
      <c r="BB135" s="5">
        <v>30</v>
      </c>
      <c r="BC135" s="5">
        <v>31</v>
      </c>
      <c r="BD135" s="5">
        <v>1</v>
      </c>
      <c r="BE135" s="5">
        <v>2</v>
      </c>
      <c r="BF135" s="5">
        <v>3</v>
      </c>
      <c r="BG135" s="5">
        <v>6</v>
      </c>
      <c r="BH135" s="5">
        <v>7</v>
      </c>
      <c r="BI135" s="5">
        <v>8</v>
      </c>
      <c r="BJ135" s="5">
        <v>9</v>
      </c>
      <c r="BK135" s="5">
        <v>10</v>
      </c>
      <c r="BL135" s="5">
        <v>13</v>
      </c>
      <c r="BM135" s="5">
        <v>14</v>
      </c>
      <c r="BN135" s="5">
        <v>15</v>
      </c>
      <c r="BO135" s="5">
        <v>16</v>
      </c>
      <c r="BP135" s="5">
        <v>17</v>
      </c>
      <c r="BQ135" s="5">
        <v>20</v>
      </c>
      <c r="BR135" s="5">
        <v>21</v>
      </c>
      <c r="BS135" s="5">
        <v>22</v>
      </c>
      <c r="BT135" s="5">
        <v>23</v>
      </c>
      <c r="BU135" s="5">
        <v>24</v>
      </c>
      <c r="BV135" s="5">
        <v>27</v>
      </c>
      <c r="BW135" s="5">
        <v>28</v>
      </c>
      <c r="BX135" s="5">
        <v>29</v>
      </c>
      <c r="BY135" s="5">
        <v>30</v>
      </c>
      <c r="BZ135" s="5">
        <v>4</v>
      </c>
      <c r="CA135" s="5">
        <v>5</v>
      </c>
      <c r="CB135" s="5">
        <v>6</v>
      </c>
      <c r="CC135" s="5">
        <v>7</v>
      </c>
      <c r="CD135" s="5">
        <v>8</v>
      </c>
      <c r="CE135" s="5">
        <v>12</v>
      </c>
      <c r="CF135" s="5">
        <v>13</v>
      </c>
      <c r="CG135" s="5">
        <v>14</v>
      </c>
      <c r="CH135" s="5">
        <v>15</v>
      </c>
      <c r="CI135" s="5">
        <v>18</v>
      </c>
      <c r="CJ135" s="5">
        <v>19</v>
      </c>
      <c r="CK135" s="5">
        <v>20</v>
      </c>
      <c r="CL135" s="5">
        <v>21</v>
      </c>
      <c r="CM135" s="5">
        <v>22</v>
      </c>
      <c r="CN135" s="5">
        <v>25</v>
      </c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155"/>
      <c r="DA135" s="155"/>
      <c r="DB135" s="174"/>
    </row>
    <row r="136" spans="1:106" s="44" customFormat="1" x14ac:dyDescent="0.25">
      <c r="A136" s="137" t="s">
        <v>19</v>
      </c>
      <c r="B136" s="123" t="s">
        <v>8</v>
      </c>
      <c r="C136" s="24" t="s">
        <v>82</v>
      </c>
      <c r="D136" s="25"/>
      <c r="E136" s="4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99" t="s">
        <v>140</v>
      </c>
      <c r="Y136" s="27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99" t="s">
        <v>140</v>
      </c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103" t="s">
        <v>140</v>
      </c>
      <c r="BM136" s="4"/>
      <c r="BN136" s="4"/>
      <c r="BO136" s="4"/>
      <c r="BP136" s="4"/>
      <c r="BQ136" s="201" t="s">
        <v>145</v>
      </c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103" t="s">
        <v>140</v>
      </c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7"/>
      <c r="CW136" s="7"/>
      <c r="CX136" s="7"/>
      <c r="CY136" s="7"/>
      <c r="CZ136" s="39">
        <f t="shared" ref="CZ136:CZ168" si="19">COUNTA(E136:CY136)</f>
        <v>5</v>
      </c>
      <c r="DA136" s="3">
        <f>34*5</f>
        <v>170</v>
      </c>
      <c r="DB136" s="8">
        <f t="shared" ref="DB136:DB168" si="20">CZ136/DA136</f>
        <v>2.9411764705882353E-2</v>
      </c>
    </row>
    <row r="137" spans="1:106" s="44" customFormat="1" x14ac:dyDescent="0.25">
      <c r="A137" s="137"/>
      <c r="B137" s="124"/>
      <c r="C137" s="24" t="s">
        <v>83</v>
      </c>
      <c r="D137" s="25"/>
      <c r="E137" s="4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99" t="s">
        <v>140</v>
      </c>
      <c r="Y137" s="27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99" t="s">
        <v>140</v>
      </c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103" t="s">
        <v>140</v>
      </c>
      <c r="BM137" s="4"/>
      <c r="BN137" s="4"/>
      <c r="BO137" s="4"/>
      <c r="BP137" s="4"/>
      <c r="BQ137" s="201" t="s">
        <v>145</v>
      </c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103" t="s">
        <v>140</v>
      </c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7"/>
      <c r="CW137" s="7"/>
      <c r="CX137" s="7"/>
      <c r="CY137" s="7"/>
      <c r="CZ137" s="39">
        <f t="shared" si="19"/>
        <v>5</v>
      </c>
      <c r="DA137" s="3">
        <f>34*5</f>
        <v>170</v>
      </c>
      <c r="DB137" s="8">
        <f t="shared" si="20"/>
        <v>2.9411764705882353E-2</v>
      </c>
    </row>
    <row r="138" spans="1:106" s="44" customFormat="1" x14ac:dyDescent="0.25">
      <c r="A138" s="137"/>
      <c r="B138" s="125"/>
      <c r="C138" s="24" t="s">
        <v>84</v>
      </c>
      <c r="D138" s="25"/>
      <c r="E138" s="4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99" t="s">
        <v>140</v>
      </c>
      <c r="Y138" s="27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99" t="s">
        <v>140</v>
      </c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103" t="s">
        <v>140</v>
      </c>
      <c r="BM138" s="4"/>
      <c r="BN138" s="4"/>
      <c r="BO138" s="4"/>
      <c r="BP138" s="4"/>
      <c r="BQ138" s="201" t="s">
        <v>145</v>
      </c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103" t="s">
        <v>140</v>
      </c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7"/>
      <c r="CW138" s="7"/>
      <c r="CX138" s="7"/>
      <c r="CY138" s="7"/>
      <c r="CZ138" s="39">
        <f t="shared" si="19"/>
        <v>5</v>
      </c>
      <c r="DA138" s="3">
        <f>34*5</f>
        <v>170</v>
      </c>
      <c r="DB138" s="8">
        <f t="shared" si="20"/>
        <v>2.9411764705882353E-2</v>
      </c>
    </row>
    <row r="139" spans="1:106" s="44" customFormat="1" x14ac:dyDescent="0.25">
      <c r="A139" s="137"/>
      <c r="B139" s="123" t="s">
        <v>21</v>
      </c>
      <c r="C139" s="24" t="s">
        <v>82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01" t="s">
        <v>145</v>
      </c>
      <c r="BU139" s="27"/>
      <c r="BV139" s="27"/>
      <c r="BW139" s="27"/>
      <c r="BX139" s="27"/>
      <c r="BY139" s="27"/>
      <c r="BZ139" s="4"/>
      <c r="CA139" s="27"/>
      <c r="CB139" s="103" t="s">
        <v>140</v>
      </c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7"/>
      <c r="CW139" s="7"/>
      <c r="CX139" s="7"/>
      <c r="CY139" s="7"/>
      <c r="CZ139" s="39">
        <f t="shared" si="19"/>
        <v>2</v>
      </c>
      <c r="DA139" s="3">
        <f t="shared" ref="DA139:DA144" si="21">34*3</f>
        <v>102</v>
      </c>
      <c r="DB139" s="8">
        <f t="shared" si="20"/>
        <v>1.9607843137254902E-2</v>
      </c>
    </row>
    <row r="140" spans="1:106" s="44" customFormat="1" x14ac:dyDescent="0.25">
      <c r="A140" s="137"/>
      <c r="B140" s="124"/>
      <c r="C140" s="24" t="s">
        <v>83</v>
      </c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01" t="s">
        <v>145</v>
      </c>
      <c r="BU140" s="27"/>
      <c r="BV140" s="27"/>
      <c r="BW140" s="27"/>
      <c r="BX140" s="27"/>
      <c r="BY140" s="27"/>
      <c r="BZ140" s="4"/>
      <c r="CA140" s="27"/>
      <c r="CB140" s="103" t="s">
        <v>140</v>
      </c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7"/>
      <c r="CW140" s="7"/>
      <c r="CX140" s="7"/>
      <c r="CY140" s="7"/>
      <c r="CZ140" s="39">
        <f t="shared" si="19"/>
        <v>2</v>
      </c>
      <c r="DA140" s="3">
        <f t="shared" si="21"/>
        <v>102</v>
      </c>
      <c r="DB140" s="8">
        <f t="shared" si="20"/>
        <v>1.9607843137254902E-2</v>
      </c>
    </row>
    <row r="141" spans="1:106" s="44" customFormat="1" x14ac:dyDescent="0.25">
      <c r="A141" s="137"/>
      <c r="B141" s="125"/>
      <c r="C141" s="24" t="s">
        <v>84</v>
      </c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01" t="s">
        <v>145</v>
      </c>
      <c r="BU141" s="27"/>
      <c r="BV141" s="27"/>
      <c r="BW141" s="27"/>
      <c r="BX141" s="27"/>
      <c r="BY141" s="27"/>
      <c r="BZ141" s="4"/>
      <c r="CA141" s="27"/>
      <c r="CB141" s="103" t="s">
        <v>140</v>
      </c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7"/>
      <c r="CW141" s="7"/>
      <c r="CX141" s="7"/>
      <c r="CY141" s="7"/>
      <c r="CZ141" s="39">
        <f t="shared" si="19"/>
        <v>2</v>
      </c>
      <c r="DA141" s="3">
        <f t="shared" si="21"/>
        <v>102</v>
      </c>
      <c r="DB141" s="8">
        <f t="shared" si="20"/>
        <v>1.9607843137254902E-2</v>
      </c>
    </row>
    <row r="142" spans="1:106" s="44" customFormat="1" x14ac:dyDescent="0.25">
      <c r="A142" s="137"/>
      <c r="B142" s="123" t="s">
        <v>7</v>
      </c>
      <c r="C142" s="24" t="s">
        <v>82</v>
      </c>
      <c r="D142" s="2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01" t="s">
        <v>145</v>
      </c>
      <c r="BU142" s="27"/>
      <c r="BV142" s="27"/>
      <c r="BW142" s="27"/>
      <c r="BX142" s="27"/>
      <c r="BY142" s="27"/>
      <c r="BZ142" s="4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7"/>
      <c r="CW142" s="7"/>
      <c r="CX142" s="7"/>
      <c r="CY142" s="7"/>
      <c r="CZ142" s="39">
        <f t="shared" si="19"/>
        <v>1</v>
      </c>
      <c r="DA142" s="3">
        <f t="shared" si="21"/>
        <v>102</v>
      </c>
      <c r="DB142" s="8">
        <f t="shared" si="20"/>
        <v>9.8039215686274508E-3</v>
      </c>
    </row>
    <row r="143" spans="1:106" s="44" customFormat="1" x14ac:dyDescent="0.25">
      <c r="A143" s="137"/>
      <c r="B143" s="124"/>
      <c r="C143" s="24" t="s">
        <v>83</v>
      </c>
      <c r="D143" s="2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01" t="s">
        <v>145</v>
      </c>
      <c r="BU143" s="27"/>
      <c r="BV143" s="27"/>
      <c r="BW143" s="27"/>
      <c r="BX143" s="27"/>
      <c r="BY143" s="27"/>
      <c r="BZ143" s="4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7"/>
      <c r="CW143" s="7"/>
      <c r="CX143" s="7"/>
      <c r="CY143" s="7"/>
      <c r="CZ143" s="39">
        <f t="shared" si="19"/>
        <v>1</v>
      </c>
      <c r="DA143" s="3">
        <f t="shared" si="21"/>
        <v>102</v>
      </c>
      <c r="DB143" s="8">
        <f t="shared" si="20"/>
        <v>9.8039215686274508E-3</v>
      </c>
    </row>
    <row r="144" spans="1:106" s="44" customFormat="1" x14ac:dyDescent="0.25">
      <c r="A144" s="137"/>
      <c r="B144" s="125"/>
      <c r="C144" s="24" t="s">
        <v>84</v>
      </c>
      <c r="D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01" t="s">
        <v>145</v>
      </c>
      <c r="BU144" s="27"/>
      <c r="BV144" s="27"/>
      <c r="BW144" s="27"/>
      <c r="BX144" s="27"/>
      <c r="BY144" s="27"/>
      <c r="BZ144" s="4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43"/>
      <c r="CS144" s="43"/>
      <c r="CT144" s="27"/>
      <c r="CU144" s="27"/>
      <c r="CV144" s="7"/>
      <c r="CW144" s="7"/>
      <c r="CX144" s="7"/>
      <c r="CY144" s="7"/>
      <c r="CZ144" s="39">
        <f t="shared" si="19"/>
        <v>1</v>
      </c>
      <c r="DA144" s="3">
        <f t="shared" si="21"/>
        <v>102</v>
      </c>
      <c r="DB144" s="8">
        <f t="shared" si="20"/>
        <v>9.8039215686274508E-3</v>
      </c>
    </row>
    <row r="145" spans="1:106" s="44" customFormat="1" x14ac:dyDescent="0.25">
      <c r="A145" s="137"/>
      <c r="B145" s="123" t="s">
        <v>6</v>
      </c>
      <c r="C145" s="24" t="s">
        <v>82</v>
      </c>
      <c r="D145" s="25"/>
      <c r="E145" s="4"/>
      <c r="F145" s="4"/>
      <c r="G145" s="4"/>
      <c r="H145" s="4" t="s">
        <v>140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27"/>
      <c r="Z145" s="27"/>
      <c r="AA145" s="27"/>
      <c r="AB145" s="27"/>
      <c r="AC145" s="27" t="s">
        <v>140</v>
      </c>
      <c r="AD145" s="27"/>
      <c r="AE145" s="27"/>
      <c r="AF145" s="27" t="s">
        <v>146</v>
      </c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 t="s">
        <v>140</v>
      </c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01" t="s">
        <v>145</v>
      </c>
      <c r="BW145" s="27"/>
      <c r="BX145" s="27"/>
      <c r="BY145" s="27" t="s">
        <v>140</v>
      </c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 t="s">
        <v>140</v>
      </c>
      <c r="CO145" s="27"/>
      <c r="CP145" s="27"/>
      <c r="CQ145" s="27"/>
      <c r="CR145" s="43"/>
      <c r="CS145" s="43"/>
      <c r="CT145" s="27"/>
      <c r="CU145" s="27"/>
      <c r="CV145" s="7"/>
      <c r="CW145" s="7"/>
      <c r="CX145" s="7"/>
      <c r="CY145" s="7"/>
      <c r="CZ145" s="39">
        <f t="shared" si="19"/>
        <v>7</v>
      </c>
      <c r="DA145" s="3">
        <f>34*5</f>
        <v>170</v>
      </c>
      <c r="DB145" s="8">
        <f t="shared" si="20"/>
        <v>4.1176470588235294E-2</v>
      </c>
    </row>
    <row r="146" spans="1:106" s="44" customFormat="1" x14ac:dyDescent="0.25">
      <c r="A146" s="137"/>
      <c r="B146" s="124"/>
      <c r="C146" s="24" t="s">
        <v>83</v>
      </c>
      <c r="D146" s="25"/>
      <c r="E146" s="4"/>
      <c r="F146" s="4"/>
      <c r="G146" s="4"/>
      <c r="H146" s="4" t="s">
        <v>140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27"/>
      <c r="Z146" s="27"/>
      <c r="AA146" s="27"/>
      <c r="AB146" s="27"/>
      <c r="AC146" s="27" t="s">
        <v>140</v>
      </c>
      <c r="AD146" s="27"/>
      <c r="AE146" s="27"/>
      <c r="AF146" s="27" t="s">
        <v>146</v>
      </c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 t="s">
        <v>140</v>
      </c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01" t="s">
        <v>145</v>
      </c>
      <c r="BW146" s="27"/>
      <c r="BX146" s="27"/>
      <c r="BY146" s="27" t="s">
        <v>140</v>
      </c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 t="s">
        <v>140</v>
      </c>
      <c r="CO146" s="27"/>
      <c r="CP146" s="27"/>
      <c r="CQ146" s="27"/>
      <c r="CR146" s="43"/>
      <c r="CS146" s="43"/>
      <c r="CT146" s="27"/>
      <c r="CU146" s="27"/>
      <c r="CV146" s="7"/>
      <c r="CW146" s="7"/>
      <c r="CX146" s="7"/>
      <c r="CY146" s="7"/>
      <c r="CZ146" s="39">
        <f t="shared" si="19"/>
        <v>7</v>
      </c>
      <c r="DA146" s="3">
        <f>34*5</f>
        <v>170</v>
      </c>
      <c r="DB146" s="8">
        <f t="shared" si="20"/>
        <v>4.1176470588235294E-2</v>
      </c>
    </row>
    <row r="147" spans="1:106" s="44" customFormat="1" x14ac:dyDescent="0.25">
      <c r="A147" s="137"/>
      <c r="B147" s="125"/>
      <c r="C147" s="24" t="s">
        <v>84</v>
      </c>
      <c r="D147" s="25"/>
      <c r="E147" s="4"/>
      <c r="F147" s="4"/>
      <c r="G147" s="4"/>
      <c r="H147" s="4" t="s">
        <v>140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27"/>
      <c r="Z147" s="27"/>
      <c r="AA147" s="27"/>
      <c r="AB147" s="27"/>
      <c r="AC147" s="27" t="s">
        <v>140</v>
      </c>
      <c r="AD147" s="27"/>
      <c r="AE147" s="27"/>
      <c r="AF147" s="27" t="s">
        <v>146</v>
      </c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140</v>
      </c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01" t="s">
        <v>145</v>
      </c>
      <c r="BW147" s="27"/>
      <c r="BX147" s="27"/>
      <c r="BY147" s="27" t="s">
        <v>140</v>
      </c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43"/>
      <c r="CS147" s="43"/>
      <c r="CT147" s="27"/>
      <c r="CU147" s="27"/>
      <c r="CV147" s="7"/>
      <c r="CW147" s="7"/>
      <c r="CX147" s="7"/>
      <c r="CY147" s="7"/>
      <c r="CZ147" s="39">
        <f t="shared" si="19"/>
        <v>6</v>
      </c>
      <c r="DA147" s="3">
        <f>34*5</f>
        <v>170</v>
      </c>
      <c r="DB147" s="8">
        <f t="shared" si="20"/>
        <v>3.5294117647058823E-2</v>
      </c>
    </row>
    <row r="148" spans="1:106" s="44" customFormat="1" x14ac:dyDescent="0.25">
      <c r="A148" s="137"/>
      <c r="B148" s="123" t="s">
        <v>22</v>
      </c>
      <c r="C148" s="24" t="s">
        <v>82</v>
      </c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99" t="s">
        <v>141</v>
      </c>
      <c r="AK148" s="99" t="s">
        <v>138</v>
      </c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01" t="s">
        <v>145</v>
      </c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43"/>
      <c r="CS148" s="43"/>
      <c r="CT148" s="27"/>
      <c r="CU148" s="27"/>
      <c r="CV148" s="7"/>
      <c r="CW148" s="7"/>
      <c r="CX148" s="7"/>
      <c r="CY148" s="7"/>
      <c r="CZ148" s="39">
        <f t="shared" si="19"/>
        <v>3</v>
      </c>
      <c r="DA148" s="3">
        <f>34*3</f>
        <v>102</v>
      </c>
      <c r="DB148" s="8">
        <f t="shared" si="20"/>
        <v>2.9411764705882353E-2</v>
      </c>
    </row>
    <row r="149" spans="1:106" s="44" customFormat="1" x14ac:dyDescent="0.25">
      <c r="A149" s="137"/>
      <c r="B149" s="124"/>
      <c r="C149" s="24" t="s">
        <v>83</v>
      </c>
      <c r="D149" s="2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99" t="s">
        <v>141</v>
      </c>
      <c r="AK149" s="27"/>
      <c r="AL149" s="99" t="s">
        <v>138</v>
      </c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01" t="s">
        <v>145</v>
      </c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43"/>
      <c r="CS149" s="43"/>
      <c r="CT149" s="27"/>
      <c r="CU149" s="27"/>
      <c r="CV149" s="7"/>
      <c r="CW149" s="7"/>
      <c r="CX149" s="7"/>
      <c r="CY149" s="7"/>
      <c r="CZ149" s="39">
        <f t="shared" si="19"/>
        <v>3</v>
      </c>
      <c r="DA149" s="3">
        <f>34*3</f>
        <v>102</v>
      </c>
      <c r="DB149" s="8">
        <f t="shared" si="20"/>
        <v>2.9411764705882353E-2</v>
      </c>
    </row>
    <row r="150" spans="1:106" s="44" customFormat="1" x14ac:dyDescent="0.25">
      <c r="A150" s="137"/>
      <c r="B150" s="125"/>
      <c r="C150" s="24" t="s">
        <v>84</v>
      </c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99" t="s">
        <v>141</v>
      </c>
      <c r="AL150" s="99" t="s">
        <v>138</v>
      </c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01" t="s">
        <v>145</v>
      </c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42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43"/>
      <c r="CS150" s="43"/>
      <c r="CT150" s="27"/>
      <c r="CU150" s="27"/>
      <c r="CV150" s="7"/>
      <c r="CW150" s="7"/>
      <c r="CX150" s="7"/>
      <c r="CY150" s="7"/>
      <c r="CZ150" s="39">
        <f t="shared" si="19"/>
        <v>3</v>
      </c>
      <c r="DA150" s="3">
        <f>34*3</f>
        <v>102</v>
      </c>
      <c r="DB150" s="8">
        <f t="shared" si="20"/>
        <v>2.9411764705882353E-2</v>
      </c>
    </row>
    <row r="151" spans="1:106" s="44" customFormat="1" x14ac:dyDescent="0.25">
      <c r="A151" s="137"/>
      <c r="B151" s="123" t="s">
        <v>24</v>
      </c>
      <c r="C151" s="24" t="s">
        <v>82</v>
      </c>
      <c r="D151" s="2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01" t="s">
        <v>145</v>
      </c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42"/>
      <c r="CQ151" s="27"/>
      <c r="CR151" s="27"/>
      <c r="CS151" s="43"/>
      <c r="CT151" s="27"/>
      <c r="CU151" s="27"/>
      <c r="CV151" s="7"/>
      <c r="CW151" s="7"/>
      <c r="CX151" s="7"/>
      <c r="CY151" s="7"/>
      <c r="CZ151" s="39">
        <f t="shared" si="19"/>
        <v>1</v>
      </c>
      <c r="DA151" s="3">
        <f t="shared" ref="DA151:DA162" si="22">34*1</f>
        <v>34</v>
      </c>
      <c r="DB151" s="8">
        <f t="shared" si="20"/>
        <v>2.9411764705882353E-2</v>
      </c>
    </row>
    <row r="152" spans="1:106" s="44" customFormat="1" x14ac:dyDescent="0.25">
      <c r="A152" s="137"/>
      <c r="B152" s="124"/>
      <c r="C152" s="24" t="s">
        <v>83</v>
      </c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01" t="s">
        <v>145</v>
      </c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42"/>
      <c r="CT152" s="27"/>
      <c r="CU152" s="27"/>
      <c r="CV152" s="7"/>
      <c r="CW152" s="7"/>
      <c r="CX152" s="7"/>
      <c r="CY152" s="7"/>
      <c r="CZ152" s="39">
        <f t="shared" si="19"/>
        <v>1</v>
      </c>
      <c r="DA152" s="3">
        <f t="shared" si="22"/>
        <v>34</v>
      </c>
      <c r="DB152" s="8">
        <f t="shared" si="20"/>
        <v>2.9411764705882353E-2</v>
      </c>
    </row>
    <row r="153" spans="1:106" s="44" customFormat="1" x14ac:dyDescent="0.25">
      <c r="A153" s="137"/>
      <c r="B153" s="125"/>
      <c r="C153" s="24" t="s">
        <v>84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201" t="s">
        <v>145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3"/>
      <c r="CS153" s="27"/>
      <c r="CT153" s="4"/>
      <c r="CU153" s="4"/>
      <c r="CV153" s="7"/>
      <c r="CW153" s="7"/>
      <c r="CX153" s="7"/>
      <c r="CY153" s="7"/>
      <c r="CZ153" s="39">
        <f t="shared" si="19"/>
        <v>1</v>
      </c>
      <c r="DA153" s="3">
        <f t="shared" si="22"/>
        <v>34</v>
      </c>
      <c r="DB153" s="8">
        <f t="shared" si="20"/>
        <v>2.9411764705882353E-2</v>
      </c>
    </row>
    <row r="154" spans="1:106" s="44" customFormat="1" x14ac:dyDescent="0.25">
      <c r="A154" s="137"/>
      <c r="B154" s="123" t="s">
        <v>23</v>
      </c>
      <c r="C154" s="24" t="s">
        <v>82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201" t="s">
        <v>145</v>
      </c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3"/>
      <c r="CP154" s="3"/>
      <c r="CQ154" s="4"/>
      <c r="CR154" s="27"/>
      <c r="CS154" s="7"/>
      <c r="CT154" s="3"/>
      <c r="CU154" s="4"/>
      <c r="CV154" s="7"/>
      <c r="CW154" s="7"/>
      <c r="CX154" s="7"/>
      <c r="CY154" s="7"/>
      <c r="CZ154" s="39">
        <f t="shared" si="19"/>
        <v>1</v>
      </c>
      <c r="DA154" s="3">
        <f t="shared" si="22"/>
        <v>34</v>
      </c>
      <c r="DB154" s="8">
        <f t="shared" si="20"/>
        <v>2.9411764705882353E-2</v>
      </c>
    </row>
    <row r="155" spans="1:106" s="44" customFormat="1" x14ac:dyDescent="0.25">
      <c r="A155" s="137"/>
      <c r="B155" s="124"/>
      <c r="C155" s="24" t="s">
        <v>83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201" t="s">
        <v>145</v>
      </c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3"/>
      <c r="CP155" s="3"/>
      <c r="CQ155" s="4"/>
      <c r="CR155" s="27"/>
      <c r="CS155" s="7"/>
      <c r="CT155" s="3"/>
      <c r="CU155" s="4"/>
      <c r="CV155" s="7"/>
      <c r="CW155" s="7"/>
      <c r="CX155" s="7"/>
      <c r="CY155" s="7"/>
      <c r="CZ155" s="39">
        <f t="shared" si="19"/>
        <v>1</v>
      </c>
      <c r="DA155" s="3">
        <f t="shared" si="22"/>
        <v>34</v>
      </c>
      <c r="DB155" s="8">
        <f t="shared" si="20"/>
        <v>2.9411764705882353E-2</v>
      </c>
    </row>
    <row r="156" spans="1:106" s="44" customFormat="1" x14ac:dyDescent="0.25">
      <c r="A156" s="137"/>
      <c r="B156" s="125"/>
      <c r="C156" s="24" t="s">
        <v>84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201" t="s">
        <v>145</v>
      </c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3"/>
      <c r="CP156" s="3"/>
      <c r="CQ156" s="4"/>
      <c r="CR156" s="27"/>
      <c r="CS156" s="7"/>
      <c r="CT156" s="3"/>
      <c r="CU156" s="4"/>
      <c r="CV156" s="7"/>
      <c r="CW156" s="7"/>
      <c r="CX156" s="7"/>
      <c r="CY156" s="7"/>
      <c r="CZ156" s="39">
        <f t="shared" si="19"/>
        <v>1</v>
      </c>
      <c r="DA156" s="3">
        <f t="shared" si="22"/>
        <v>34</v>
      </c>
      <c r="DB156" s="8">
        <f t="shared" si="20"/>
        <v>2.9411764705882353E-2</v>
      </c>
    </row>
    <row r="157" spans="1:106" s="44" customFormat="1" x14ac:dyDescent="0.25">
      <c r="A157" s="137"/>
      <c r="B157" s="126" t="s">
        <v>47</v>
      </c>
      <c r="C157" s="24" t="s">
        <v>82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3"/>
      <c r="CP157" s="3"/>
      <c r="CQ157" s="4"/>
      <c r="CR157" s="27"/>
      <c r="CS157" s="7"/>
      <c r="CT157" s="3"/>
      <c r="CU157" s="4"/>
      <c r="CV157" s="7"/>
      <c r="CW157" s="7"/>
      <c r="CX157" s="7"/>
      <c r="CY157" s="7"/>
      <c r="CZ157" s="39">
        <f t="shared" si="19"/>
        <v>0</v>
      </c>
      <c r="DA157" s="3">
        <f t="shared" si="22"/>
        <v>34</v>
      </c>
      <c r="DB157" s="8">
        <f t="shared" si="20"/>
        <v>0</v>
      </c>
    </row>
    <row r="158" spans="1:106" s="44" customFormat="1" x14ac:dyDescent="0.25">
      <c r="A158" s="137"/>
      <c r="B158" s="126"/>
      <c r="C158" s="24" t="s">
        <v>83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3"/>
      <c r="CP158" s="3"/>
      <c r="CQ158" s="4"/>
      <c r="CR158" s="27"/>
      <c r="CS158" s="7"/>
      <c r="CT158" s="3"/>
      <c r="CU158" s="4"/>
      <c r="CV158" s="7"/>
      <c r="CW158" s="7"/>
      <c r="CX158" s="7"/>
      <c r="CY158" s="7"/>
      <c r="CZ158" s="39">
        <f t="shared" si="19"/>
        <v>0</v>
      </c>
      <c r="DA158" s="3">
        <f t="shared" si="22"/>
        <v>34</v>
      </c>
      <c r="DB158" s="8">
        <f t="shared" si="20"/>
        <v>0</v>
      </c>
    </row>
    <row r="159" spans="1:106" s="44" customFormat="1" x14ac:dyDescent="0.25">
      <c r="A159" s="137"/>
      <c r="B159" s="126"/>
      <c r="C159" s="24" t="s">
        <v>84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3"/>
      <c r="CP159" s="3"/>
      <c r="CQ159" s="4"/>
      <c r="CR159" s="27"/>
      <c r="CS159" s="7"/>
      <c r="CT159" s="3"/>
      <c r="CU159" s="4"/>
      <c r="CV159" s="7"/>
      <c r="CW159" s="7"/>
      <c r="CX159" s="7"/>
      <c r="CY159" s="7"/>
      <c r="CZ159" s="39">
        <f t="shared" si="19"/>
        <v>0</v>
      </c>
      <c r="DA159" s="3">
        <f t="shared" si="22"/>
        <v>34</v>
      </c>
      <c r="DB159" s="8">
        <f t="shared" si="20"/>
        <v>0</v>
      </c>
    </row>
    <row r="160" spans="1:106" s="44" customFormat="1" x14ac:dyDescent="0.25">
      <c r="A160" s="137"/>
      <c r="B160" s="123" t="s">
        <v>48</v>
      </c>
      <c r="C160" s="24" t="s">
        <v>82</v>
      </c>
      <c r="D160" s="22"/>
      <c r="E160" s="4"/>
      <c r="F160" s="4" t="s">
        <v>149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 t="s">
        <v>149</v>
      </c>
      <c r="CN160" s="4"/>
      <c r="CO160" s="3"/>
      <c r="CP160" s="3"/>
      <c r="CQ160" s="4"/>
      <c r="CR160" s="27"/>
      <c r="CS160" s="7"/>
      <c r="CT160" s="3"/>
      <c r="CU160" s="4"/>
      <c r="CV160" s="7"/>
      <c r="CW160" s="7"/>
      <c r="CX160" s="7"/>
      <c r="CY160" s="7"/>
      <c r="CZ160" s="39">
        <f t="shared" si="19"/>
        <v>2</v>
      </c>
      <c r="DA160" s="3">
        <f t="shared" si="22"/>
        <v>34</v>
      </c>
      <c r="DB160" s="8">
        <f t="shared" si="20"/>
        <v>5.8823529411764705E-2</v>
      </c>
    </row>
    <row r="161" spans="1:106" s="44" customFormat="1" x14ac:dyDescent="0.25">
      <c r="A161" s="137"/>
      <c r="B161" s="124"/>
      <c r="C161" s="24" t="s">
        <v>83</v>
      </c>
      <c r="D161" s="22"/>
      <c r="E161" s="4"/>
      <c r="F161" s="4" t="s">
        <v>149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 t="s">
        <v>149</v>
      </c>
      <c r="CL161" s="4"/>
      <c r="CM161" s="4"/>
      <c r="CN161" s="4"/>
      <c r="CO161" s="3"/>
      <c r="CP161" s="3"/>
      <c r="CQ161" s="4"/>
      <c r="CR161" s="27"/>
      <c r="CS161" s="7"/>
      <c r="CT161" s="3"/>
      <c r="CU161" s="4"/>
      <c r="CV161" s="7"/>
      <c r="CW161" s="7"/>
      <c r="CX161" s="7"/>
      <c r="CY161" s="7"/>
      <c r="CZ161" s="39">
        <f t="shared" si="19"/>
        <v>2</v>
      </c>
      <c r="DA161" s="3">
        <f t="shared" si="22"/>
        <v>34</v>
      </c>
      <c r="DB161" s="8">
        <f t="shared" si="20"/>
        <v>5.8823529411764705E-2</v>
      </c>
    </row>
    <row r="162" spans="1:106" s="44" customFormat="1" x14ac:dyDescent="0.25">
      <c r="A162" s="137"/>
      <c r="B162" s="125"/>
      <c r="C162" s="24" t="s">
        <v>84</v>
      </c>
      <c r="D162" s="22"/>
      <c r="E162" s="4"/>
      <c r="F162" s="4" t="s">
        <v>149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 t="s">
        <v>149</v>
      </c>
      <c r="CL162" s="4"/>
      <c r="CM162" s="4"/>
      <c r="CN162" s="4"/>
      <c r="CO162" s="3"/>
      <c r="CP162" s="3"/>
      <c r="CQ162" s="4"/>
      <c r="CR162" s="27"/>
      <c r="CS162" s="7"/>
      <c r="CT162" s="3"/>
      <c r="CU162" s="4"/>
      <c r="CV162" s="7"/>
      <c r="CW162" s="7"/>
      <c r="CX162" s="7"/>
      <c r="CY162" s="7"/>
      <c r="CZ162" s="39">
        <f t="shared" si="19"/>
        <v>2</v>
      </c>
      <c r="DA162" s="3">
        <f t="shared" si="22"/>
        <v>34</v>
      </c>
      <c r="DB162" s="8">
        <f t="shared" si="20"/>
        <v>5.8823529411764705E-2</v>
      </c>
    </row>
    <row r="163" spans="1:106" s="44" customFormat="1" x14ac:dyDescent="0.25">
      <c r="A163" s="137"/>
      <c r="B163" s="126" t="s">
        <v>81</v>
      </c>
      <c r="C163" s="24" t="s">
        <v>82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3"/>
      <c r="CR163" s="3"/>
      <c r="CS163" s="7"/>
      <c r="CT163" s="27"/>
      <c r="CU163" s="4"/>
      <c r="CV163" s="7"/>
      <c r="CW163" s="7"/>
      <c r="CX163" s="7"/>
      <c r="CY163" s="7"/>
      <c r="CZ163" s="39">
        <f t="shared" si="19"/>
        <v>0</v>
      </c>
      <c r="DA163" s="3">
        <f t="shared" ref="DA163:DA168" si="23">34*2</f>
        <v>68</v>
      </c>
      <c r="DB163" s="8">
        <f t="shared" si="20"/>
        <v>0</v>
      </c>
    </row>
    <row r="164" spans="1:106" s="44" customFormat="1" x14ac:dyDescent="0.25">
      <c r="A164" s="137"/>
      <c r="B164" s="126"/>
      <c r="C164" s="24" t="s">
        <v>83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3"/>
      <c r="CR164" s="3"/>
      <c r="CS164" s="7"/>
      <c r="CT164" s="27"/>
      <c r="CU164" s="4"/>
      <c r="CV164" s="7"/>
      <c r="CW164" s="7"/>
      <c r="CX164" s="7"/>
      <c r="CY164" s="7"/>
      <c r="CZ164" s="39">
        <f t="shared" si="19"/>
        <v>0</v>
      </c>
      <c r="DA164" s="3">
        <f t="shared" si="23"/>
        <v>68</v>
      </c>
      <c r="DB164" s="8">
        <f t="shared" si="20"/>
        <v>0</v>
      </c>
    </row>
    <row r="165" spans="1:106" s="44" customFormat="1" x14ac:dyDescent="0.25">
      <c r="A165" s="137"/>
      <c r="B165" s="126"/>
      <c r="C165" s="24" t="s">
        <v>84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3"/>
      <c r="CR165" s="3"/>
      <c r="CS165" s="7"/>
      <c r="CT165" s="27"/>
      <c r="CU165" s="4"/>
      <c r="CV165" s="7"/>
      <c r="CW165" s="7"/>
      <c r="CX165" s="7"/>
      <c r="CY165" s="7"/>
      <c r="CZ165" s="39">
        <f t="shared" si="19"/>
        <v>0</v>
      </c>
      <c r="DA165" s="3">
        <f t="shared" si="23"/>
        <v>68</v>
      </c>
      <c r="DB165" s="8">
        <f t="shared" si="20"/>
        <v>0</v>
      </c>
    </row>
    <row r="166" spans="1:106" s="44" customFormat="1" x14ac:dyDescent="0.25">
      <c r="A166" s="137"/>
      <c r="B166" s="123" t="s">
        <v>68</v>
      </c>
      <c r="C166" s="24" t="s">
        <v>82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3"/>
      <c r="CR166" s="3"/>
      <c r="CS166" s="7"/>
      <c r="CT166" s="27"/>
      <c r="CU166" s="4"/>
      <c r="CV166" s="7"/>
      <c r="CW166" s="7"/>
      <c r="CX166" s="7"/>
      <c r="CY166" s="7"/>
      <c r="CZ166" s="39">
        <f t="shared" si="19"/>
        <v>0</v>
      </c>
      <c r="DA166" s="3">
        <f t="shared" si="23"/>
        <v>68</v>
      </c>
      <c r="DB166" s="8">
        <f t="shared" si="20"/>
        <v>0</v>
      </c>
    </row>
    <row r="167" spans="1:106" s="44" customFormat="1" x14ac:dyDescent="0.25">
      <c r="A167" s="137"/>
      <c r="B167" s="124"/>
      <c r="C167" s="24" t="s">
        <v>83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3"/>
      <c r="CR167" s="3"/>
      <c r="CS167" s="7"/>
      <c r="CT167" s="27"/>
      <c r="CU167" s="4"/>
      <c r="CV167" s="7"/>
      <c r="CW167" s="7"/>
      <c r="CX167" s="7"/>
      <c r="CY167" s="7"/>
      <c r="CZ167" s="39">
        <f t="shared" si="19"/>
        <v>0</v>
      </c>
      <c r="DA167" s="3">
        <f t="shared" si="23"/>
        <v>68</v>
      </c>
      <c r="DB167" s="8">
        <f t="shared" si="20"/>
        <v>0</v>
      </c>
    </row>
    <row r="168" spans="1:106" s="44" customFormat="1" x14ac:dyDescent="0.25">
      <c r="A168" s="137"/>
      <c r="B168" s="124"/>
      <c r="C168" s="24" t="s">
        <v>84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3"/>
      <c r="CR168" s="3"/>
      <c r="CS168" s="7"/>
      <c r="CT168" s="27"/>
      <c r="CU168" s="4"/>
      <c r="CV168" s="7"/>
      <c r="CW168" s="7"/>
      <c r="CX168" s="7"/>
      <c r="CY168" s="7"/>
      <c r="CZ168" s="39">
        <f t="shared" si="19"/>
        <v>0</v>
      </c>
      <c r="DA168" s="3">
        <f t="shared" si="23"/>
        <v>68</v>
      </c>
      <c r="DB168" s="8">
        <f t="shared" si="20"/>
        <v>0</v>
      </c>
    </row>
    <row r="169" spans="1:106" s="44" customFormat="1" x14ac:dyDescent="0.25">
      <c r="A169" s="159"/>
      <c r="B169" s="159"/>
      <c r="C169" s="159"/>
      <c r="D169" s="159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7"/>
      <c r="CW169" s="67"/>
      <c r="CX169" s="67"/>
      <c r="CY169" s="67"/>
      <c r="CZ169" s="67"/>
      <c r="DA169" s="67"/>
      <c r="DB169" s="67"/>
    </row>
    <row r="170" spans="1:106" s="2" customFormat="1" ht="25.2" x14ac:dyDescent="0.25">
      <c r="A170" s="138" t="s">
        <v>25</v>
      </c>
      <c r="B170" s="139"/>
      <c r="C170" s="139"/>
      <c r="D170" s="140"/>
      <c r="E170" s="141" t="s">
        <v>34</v>
      </c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  <c r="CP170" s="142"/>
      <c r="CQ170" s="142"/>
      <c r="CR170" s="142"/>
      <c r="CS170" s="142"/>
      <c r="CT170" s="142"/>
      <c r="CU170" s="142"/>
      <c r="CV170" s="142"/>
      <c r="CW170" s="142"/>
      <c r="CX170" s="142"/>
      <c r="CY170" s="143"/>
      <c r="CZ170" s="156" t="s">
        <v>14</v>
      </c>
      <c r="DA170" s="175" t="s">
        <v>16</v>
      </c>
      <c r="DB170" s="178" t="s">
        <v>15</v>
      </c>
    </row>
    <row r="171" spans="1:106" s="2" customFormat="1" ht="12.75" customHeight="1" x14ac:dyDescent="0.25">
      <c r="A171" s="133" t="s">
        <v>0</v>
      </c>
      <c r="B171" s="134"/>
      <c r="C171" s="123" t="s">
        <v>58</v>
      </c>
      <c r="D171" s="23" t="s">
        <v>13</v>
      </c>
      <c r="E171" s="129" t="s">
        <v>1</v>
      </c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2"/>
      <c r="T171" s="129" t="s">
        <v>2</v>
      </c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2"/>
      <c r="AN171" s="129" t="s">
        <v>3</v>
      </c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2"/>
      <c r="BD171" s="129" t="s">
        <v>4</v>
      </c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2"/>
      <c r="BZ171" s="129" t="s">
        <v>5</v>
      </c>
      <c r="CA171" s="130"/>
      <c r="CB171" s="130"/>
      <c r="CC171" s="130"/>
      <c r="CD171" s="130"/>
      <c r="CE171" s="130"/>
      <c r="CF171" s="130"/>
      <c r="CG171" s="130"/>
      <c r="CH171" s="130"/>
      <c r="CI171" s="130"/>
      <c r="CJ171" s="130"/>
      <c r="CK171" s="130"/>
      <c r="CL171" s="130"/>
      <c r="CM171" s="130"/>
      <c r="CN171" s="130"/>
      <c r="CO171" s="130"/>
      <c r="CP171" s="130"/>
      <c r="CQ171" s="130"/>
      <c r="CR171" s="131"/>
      <c r="CS171" s="126"/>
      <c r="CT171" s="126"/>
      <c r="CU171" s="126"/>
      <c r="CV171" s="126"/>
      <c r="CW171" s="126"/>
      <c r="CX171" s="126"/>
      <c r="CY171" s="126"/>
      <c r="CZ171" s="157"/>
      <c r="DA171" s="176"/>
      <c r="DB171" s="179"/>
    </row>
    <row r="172" spans="1:106" s="6" customFormat="1" x14ac:dyDescent="0.2">
      <c r="A172" s="135"/>
      <c r="B172" s="136"/>
      <c r="C172" s="125"/>
      <c r="D172" s="23" t="s">
        <v>137</v>
      </c>
      <c r="E172" s="5">
        <v>12</v>
      </c>
      <c r="F172" s="5">
        <v>13</v>
      </c>
      <c r="G172" s="5">
        <v>14</v>
      </c>
      <c r="H172" s="5">
        <v>15</v>
      </c>
      <c r="I172" s="5">
        <v>16</v>
      </c>
      <c r="J172" s="5">
        <v>19</v>
      </c>
      <c r="K172" s="5">
        <v>20</v>
      </c>
      <c r="L172" s="5">
        <v>21</v>
      </c>
      <c r="M172" s="5">
        <v>22</v>
      </c>
      <c r="N172" s="5">
        <v>23</v>
      </c>
      <c r="O172" s="5">
        <v>26</v>
      </c>
      <c r="P172" s="5">
        <v>27</v>
      </c>
      <c r="Q172" s="5">
        <v>28</v>
      </c>
      <c r="R172" s="5">
        <v>29</v>
      </c>
      <c r="S172" s="5">
        <v>30</v>
      </c>
      <c r="T172" s="5">
        <v>2</v>
      </c>
      <c r="U172" s="5">
        <v>3</v>
      </c>
      <c r="V172" s="5">
        <v>4</v>
      </c>
      <c r="W172" s="5">
        <v>5</v>
      </c>
      <c r="X172" s="5">
        <v>6</v>
      </c>
      <c r="Y172" s="5">
        <v>8</v>
      </c>
      <c r="Z172" s="5">
        <v>9</v>
      </c>
      <c r="AA172" s="5">
        <v>10</v>
      </c>
      <c r="AB172" s="5">
        <v>11</v>
      </c>
      <c r="AC172" s="5">
        <v>12</v>
      </c>
      <c r="AD172" s="5">
        <v>13</v>
      </c>
      <c r="AE172" s="5">
        <v>16</v>
      </c>
      <c r="AF172" s="5">
        <v>17</v>
      </c>
      <c r="AG172" s="5">
        <v>18</v>
      </c>
      <c r="AH172" s="5">
        <v>19</v>
      </c>
      <c r="AI172" s="5">
        <v>20</v>
      </c>
      <c r="AJ172" s="5">
        <v>24</v>
      </c>
      <c r="AK172" s="5">
        <v>25</v>
      </c>
      <c r="AL172" s="5">
        <v>26</v>
      </c>
      <c r="AM172" s="5">
        <v>27</v>
      </c>
      <c r="AN172" s="5">
        <v>2</v>
      </c>
      <c r="AO172" s="5">
        <v>3</v>
      </c>
      <c r="AP172" s="5">
        <v>4</v>
      </c>
      <c r="AQ172" s="5">
        <v>5</v>
      </c>
      <c r="AR172" s="5">
        <v>6</v>
      </c>
      <c r="AS172" s="5">
        <v>10</v>
      </c>
      <c r="AT172" s="5">
        <v>11</v>
      </c>
      <c r="AU172" s="5">
        <v>12</v>
      </c>
      <c r="AV172" s="5">
        <v>13</v>
      </c>
      <c r="AW172" s="5">
        <v>16</v>
      </c>
      <c r="AX172" s="5">
        <v>17</v>
      </c>
      <c r="AY172" s="5">
        <v>18</v>
      </c>
      <c r="AZ172" s="5">
        <v>19</v>
      </c>
      <c r="BA172" s="5">
        <v>20</v>
      </c>
      <c r="BB172" s="5">
        <v>30</v>
      </c>
      <c r="BC172" s="5">
        <v>31</v>
      </c>
      <c r="BD172" s="5">
        <v>1</v>
      </c>
      <c r="BE172" s="5">
        <v>2</v>
      </c>
      <c r="BF172" s="5">
        <v>3</v>
      </c>
      <c r="BG172" s="5">
        <v>6</v>
      </c>
      <c r="BH172" s="5">
        <v>7</v>
      </c>
      <c r="BI172" s="5">
        <v>8</v>
      </c>
      <c r="BJ172" s="5">
        <v>9</v>
      </c>
      <c r="BK172" s="5">
        <v>10</v>
      </c>
      <c r="BL172" s="5">
        <v>13</v>
      </c>
      <c r="BM172" s="5">
        <v>14</v>
      </c>
      <c r="BN172" s="5">
        <v>15</v>
      </c>
      <c r="BO172" s="5">
        <v>16</v>
      </c>
      <c r="BP172" s="5">
        <v>17</v>
      </c>
      <c r="BQ172" s="5">
        <v>20</v>
      </c>
      <c r="BR172" s="5">
        <v>21</v>
      </c>
      <c r="BS172" s="5">
        <v>22</v>
      </c>
      <c r="BT172" s="5">
        <v>23</v>
      </c>
      <c r="BU172" s="5">
        <v>24</v>
      </c>
      <c r="BV172" s="5">
        <v>27</v>
      </c>
      <c r="BW172" s="5">
        <v>28</v>
      </c>
      <c r="BX172" s="5">
        <v>29</v>
      </c>
      <c r="BY172" s="5">
        <v>30</v>
      </c>
      <c r="BZ172" s="5">
        <v>4</v>
      </c>
      <c r="CA172" s="5">
        <v>5</v>
      </c>
      <c r="CB172" s="5">
        <v>6</v>
      </c>
      <c r="CC172" s="5">
        <v>7</v>
      </c>
      <c r="CD172" s="5">
        <v>8</v>
      </c>
      <c r="CE172" s="5">
        <v>12</v>
      </c>
      <c r="CF172" s="5">
        <v>13</v>
      </c>
      <c r="CG172" s="5">
        <v>14</v>
      </c>
      <c r="CH172" s="5">
        <v>15</v>
      </c>
      <c r="CI172" s="5">
        <v>18</v>
      </c>
      <c r="CJ172" s="5">
        <v>19</v>
      </c>
      <c r="CK172" s="5">
        <v>20</v>
      </c>
      <c r="CL172" s="5">
        <v>21</v>
      </c>
      <c r="CM172" s="5">
        <v>22</v>
      </c>
      <c r="CN172" s="5">
        <v>25</v>
      </c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158"/>
      <c r="DA172" s="177"/>
      <c r="DB172" s="180"/>
    </row>
    <row r="173" spans="1:106" x14ac:dyDescent="0.25">
      <c r="A173" s="146" t="s">
        <v>19</v>
      </c>
      <c r="B173" s="123" t="s">
        <v>8</v>
      </c>
      <c r="C173" s="51" t="s">
        <v>97</v>
      </c>
      <c r="D173" s="52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99" t="s">
        <v>140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99" t="s">
        <v>140</v>
      </c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01" t="s">
        <v>145</v>
      </c>
      <c r="CC173" s="102" t="s">
        <v>140</v>
      </c>
      <c r="CD173" s="27"/>
      <c r="CE173" s="27"/>
      <c r="CF173" s="27"/>
      <c r="CG173" s="27"/>
      <c r="CH173" s="27"/>
      <c r="CI173" s="102" t="s">
        <v>142</v>
      </c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43"/>
      <c r="CW173" s="43"/>
      <c r="CX173" s="43"/>
      <c r="CY173" s="43"/>
      <c r="CZ173" s="39">
        <f t="shared" ref="CZ173:CZ205" si="24">COUNTA(E173:CY173)</f>
        <v>5</v>
      </c>
      <c r="DA173" s="3">
        <f>34*6</f>
        <v>204</v>
      </c>
      <c r="DB173" s="8">
        <f t="shared" ref="DB173:DB205" si="25">CZ173/DA173</f>
        <v>2.4509803921568627E-2</v>
      </c>
    </row>
    <row r="174" spans="1:106" x14ac:dyDescent="0.25">
      <c r="A174" s="146"/>
      <c r="B174" s="124"/>
      <c r="C174" s="51" t="s">
        <v>98</v>
      </c>
      <c r="D174" s="52"/>
      <c r="E174" s="27"/>
      <c r="F174" s="27"/>
      <c r="G174" s="27"/>
      <c r="H174" s="27"/>
      <c r="I174" s="27"/>
      <c r="J174" s="27"/>
      <c r="K174" s="27"/>
      <c r="L174" s="101"/>
      <c r="M174" s="27"/>
      <c r="N174" s="27"/>
      <c r="O174" s="27"/>
      <c r="P174" s="101"/>
      <c r="Q174" s="27"/>
      <c r="R174" s="27"/>
      <c r="S174" s="101"/>
      <c r="T174" s="27"/>
      <c r="U174" s="99" t="s">
        <v>140</v>
      </c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99" t="s">
        <v>140</v>
      </c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01" t="s">
        <v>145</v>
      </c>
      <c r="CC174" s="27"/>
      <c r="CD174" s="27"/>
      <c r="CE174" s="101"/>
      <c r="CF174" s="101"/>
      <c r="CG174" s="27"/>
      <c r="CH174" s="104" t="s">
        <v>140</v>
      </c>
      <c r="CI174" s="27"/>
      <c r="CJ174" s="27"/>
      <c r="CK174" s="101"/>
      <c r="CL174" s="27"/>
      <c r="CM174" s="27"/>
      <c r="CN174" s="104" t="s">
        <v>142</v>
      </c>
      <c r="CO174" s="27"/>
      <c r="CP174" s="27"/>
      <c r="CQ174" s="27"/>
      <c r="CR174" s="27"/>
      <c r="CS174" s="27"/>
      <c r="CT174" s="27"/>
      <c r="CU174" s="27"/>
      <c r="CV174" s="43"/>
      <c r="CW174" s="43"/>
      <c r="CX174" s="43"/>
      <c r="CY174" s="43"/>
      <c r="CZ174" s="39">
        <f t="shared" si="24"/>
        <v>5</v>
      </c>
      <c r="DA174" s="3">
        <f>34*6</f>
        <v>204</v>
      </c>
      <c r="DB174" s="8">
        <f t="shared" si="25"/>
        <v>2.4509803921568627E-2</v>
      </c>
    </row>
    <row r="175" spans="1:106" hidden="1" x14ac:dyDescent="0.25">
      <c r="A175" s="146"/>
      <c r="B175" s="125"/>
      <c r="C175" s="51" t="s">
        <v>99</v>
      </c>
      <c r="D175" s="52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01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43"/>
      <c r="CW175" s="43"/>
      <c r="CX175" s="43"/>
      <c r="CY175" s="43"/>
      <c r="CZ175" s="39">
        <f t="shared" si="24"/>
        <v>0</v>
      </c>
      <c r="DA175" s="3">
        <f>34*6</f>
        <v>204</v>
      </c>
      <c r="DB175" s="8">
        <f t="shared" si="25"/>
        <v>0</v>
      </c>
    </row>
    <row r="176" spans="1:106" x14ac:dyDescent="0.25">
      <c r="A176" s="146"/>
      <c r="B176" s="123" t="s">
        <v>21</v>
      </c>
      <c r="C176" s="51" t="s">
        <v>97</v>
      </c>
      <c r="D176" s="52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99" t="s">
        <v>140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01" t="s">
        <v>145</v>
      </c>
      <c r="BT176" s="27"/>
      <c r="BU176" s="27"/>
      <c r="BV176" s="27"/>
      <c r="BW176" s="27"/>
      <c r="BX176" s="27"/>
      <c r="BY176" s="27"/>
      <c r="BZ176" s="27"/>
      <c r="CA176" s="27"/>
      <c r="CB176" s="202"/>
      <c r="CC176" s="27"/>
      <c r="CD176" s="102" t="s">
        <v>142</v>
      </c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43"/>
      <c r="CW176" s="43"/>
      <c r="CX176" s="43"/>
      <c r="CY176" s="43"/>
      <c r="CZ176" s="39">
        <f t="shared" si="24"/>
        <v>3</v>
      </c>
      <c r="DA176" s="3">
        <f t="shared" ref="DA176:DA181" si="26">34*3</f>
        <v>102</v>
      </c>
      <c r="DB176" s="8">
        <f t="shared" si="25"/>
        <v>2.9411764705882353E-2</v>
      </c>
    </row>
    <row r="177" spans="1:106" x14ac:dyDescent="0.25">
      <c r="A177" s="146"/>
      <c r="B177" s="124"/>
      <c r="C177" s="51" t="s">
        <v>98</v>
      </c>
      <c r="D177" s="52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99" t="s">
        <v>140</v>
      </c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104" t="s">
        <v>142</v>
      </c>
      <c r="BS177" s="201" t="s">
        <v>145</v>
      </c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43"/>
      <c r="CW177" s="43"/>
      <c r="CX177" s="43"/>
      <c r="CY177" s="43"/>
      <c r="CZ177" s="39">
        <f t="shared" si="24"/>
        <v>3</v>
      </c>
      <c r="DA177" s="3">
        <f t="shared" si="26"/>
        <v>102</v>
      </c>
      <c r="DB177" s="8">
        <f t="shared" si="25"/>
        <v>2.9411764705882353E-2</v>
      </c>
    </row>
    <row r="178" spans="1:106" hidden="1" x14ac:dyDescent="0.25">
      <c r="A178" s="146"/>
      <c r="B178" s="125"/>
      <c r="C178" s="51" t="s">
        <v>99</v>
      </c>
      <c r="D178" s="52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01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43"/>
      <c r="CW178" s="43"/>
      <c r="CX178" s="43"/>
      <c r="CY178" s="43"/>
      <c r="CZ178" s="39">
        <f t="shared" si="24"/>
        <v>0</v>
      </c>
      <c r="DA178" s="3">
        <f t="shared" si="26"/>
        <v>102</v>
      </c>
      <c r="DB178" s="8">
        <f t="shared" si="25"/>
        <v>0</v>
      </c>
    </row>
    <row r="179" spans="1:106" x14ac:dyDescent="0.25">
      <c r="A179" s="146"/>
      <c r="B179" s="123" t="s">
        <v>7</v>
      </c>
      <c r="C179" s="51" t="s">
        <v>97</v>
      </c>
      <c r="D179" s="52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01" t="s">
        <v>145</v>
      </c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43"/>
      <c r="CW179" s="43"/>
      <c r="CX179" s="43"/>
      <c r="CY179" s="43"/>
      <c r="CZ179" s="39">
        <f t="shared" si="24"/>
        <v>1</v>
      </c>
      <c r="DA179" s="3">
        <f t="shared" si="26"/>
        <v>102</v>
      </c>
      <c r="DB179" s="8">
        <f t="shared" si="25"/>
        <v>9.8039215686274508E-3</v>
      </c>
    </row>
    <row r="180" spans="1:106" x14ac:dyDescent="0.25">
      <c r="A180" s="146"/>
      <c r="B180" s="124"/>
      <c r="C180" s="51" t="s">
        <v>98</v>
      </c>
      <c r="D180" s="52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01" t="s">
        <v>145</v>
      </c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43"/>
      <c r="CS180" s="43"/>
      <c r="CT180" s="27"/>
      <c r="CU180" s="27"/>
      <c r="CV180" s="43"/>
      <c r="CW180" s="43"/>
      <c r="CX180" s="43"/>
      <c r="CY180" s="43"/>
      <c r="CZ180" s="39">
        <f t="shared" si="24"/>
        <v>1</v>
      </c>
      <c r="DA180" s="3">
        <f t="shared" si="26"/>
        <v>102</v>
      </c>
      <c r="DB180" s="8">
        <f t="shared" si="25"/>
        <v>9.8039215686274508E-3</v>
      </c>
    </row>
    <row r="181" spans="1:106" hidden="1" x14ac:dyDescent="0.25">
      <c r="A181" s="146"/>
      <c r="B181" s="125"/>
      <c r="C181" s="51" t="s">
        <v>99</v>
      </c>
      <c r="D181" s="52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43"/>
      <c r="CS181" s="43"/>
      <c r="CT181" s="27"/>
      <c r="CU181" s="27"/>
      <c r="CV181" s="43"/>
      <c r="CW181" s="43"/>
      <c r="CX181" s="43"/>
      <c r="CY181" s="43"/>
      <c r="CZ181" s="39">
        <f t="shared" si="24"/>
        <v>0</v>
      </c>
      <c r="DA181" s="3">
        <f t="shared" si="26"/>
        <v>102</v>
      </c>
      <c r="DB181" s="8">
        <f t="shared" si="25"/>
        <v>0</v>
      </c>
    </row>
    <row r="182" spans="1:106" x14ac:dyDescent="0.25">
      <c r="A182" s="146"/>
      <c r="B182" s="123" t="s">
        <v>6</v>
      </c>
      <c r="C182" s="51" t="s">
        <v>97</v>
      </c>
      <c r="D182" s="52"/>
      <c r="E182" s="27"/>
      <c r="F182" s="27"/>
      <c r="G182" s="27"/>
      <c r="H182" s="27"/>
      <c r="I182" s="27"/>
      <c r="J182" s="99" t="s">
        <v>140</v>
      </c>
      <c r="K182" s="27"/>
      <c r="L182" s="27"/>
      <c r="M182" s="27"/>
      <c r="N182" s="27"/>
      <c r="O182" s="27"/>
      <c r="P182" s="27"/>
      <c r="Q182" s="27"/>
      <c r="R182" s="99" t="s">
        <v>140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99" t="s">
        <v>140</v>
      </c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99" t="s">
        <v>140</v>
      </c>
      <c r="AT182" s="27"/>
      <c r="AU182" s="27"/>
      <c r="AV182" s="27"/>
      <c r="AW182" s="27"/>
      <c r="AX182" s="27"/>
      <c r="AY182" s="27"/>
      <c r="AZ182" s="27"/>
      <c r="BA182" s="27"/>
      <c r="BB182" s="27"/>
      <c r="BC182" s="98" t="s">
        <v>140</v>
      </c>
      <c r="BD182" s="27"/>
      <c r="BE182" s="27"/>
      <c r="BF182" s="27"/>
      <c r="BG182" s="27"/>
      <c r="BH182" s="27"/>
      <c r="BI182" s="27"/>
      <c r="BJ182" s="27"/>
      <c r="BK182" s="27"/>
      <c r="BL182" s="98" t="s">
        <v>140</v>
      </c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01" t="s">
        <v>145</v>
      </c>
      <c r="BX182" s="27"/>
      <c r="BY182" s="27"/>
      <c r="BZ182" s="27"/>
      <c r="CA182" s="27"/>
      <c r="CB182" s="27"/>
      <c r="CC182" s="27"/>
      <c r="CD182" s="27"/>
      <c r="CE182" s="98" t="s">
        <v>140</v>
      </c>
      <c r="CF182" s="27"/>
      <c r="CG182" s="27"/>
      <c r="CH182" s="27"/>
      <c r="CI182" s="27"/>
      <c r="CJ182" s="98" t="s">
        <v>140</v>
      </c>
      <c r="CK182" s="27"/>
      <c r="CL182" s="27"/>
      <c r="CM182" s="27"/>
      <c r="CN182" s="27"/>
      <c r="CO182" s="27"/>
      <c r="CP182" s="27"/>
      <c r="CQ182" s="27"/>
      <c r="CR182" s="43"/>
      <c r="CS182" s="43"/>
      <c r="CT182" s="27"/>
      <c r="CU182" s="27"/>
      <c r="CV182" s="43"/>
      <c r="CW182" s="43"/>
      <c r="CX182" s="43"/>
      <c r="CY182" s="43"/>
      <c r="CZ182" s="39">
        <f t="shared" si="24"/>
        <v>9</v>
      </c>
      <c r="DA182" s="3">
        <f>34*5</f>
        <v>170</v>
      </c>
      <c r="DB182" s="8">
        <f t="shared" si="25"/>
        <v>5.2941176470588235E-2</v>
      </c>
    </row>
    <row r="183" spans="1:106" x14ac:dyDescent="0.25">
      <c r="A183" s="146"/>
      <c r="B183" s="124"/>
      <c r="C183" s="51" t="s">
        <v>98</v>
      </c>
      <c r="D183" s="52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01" t="s">
        <v>145</v>
      </c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43"/>
      <c r="CS183" s="43"/>
      <c r="CT183" s="27"/>
      <c r="CU183" s="27"/>
      <c r="CV183" s="43"/>
      <c r="CW183" s="43"/>
      <c r="CX183" s="43"/>
      <c r="CY183" s="43"/>
      <c r="CZ183" s="39">
        <f t="shared" si="24"/>
        <v>1</v>
      </c>
      <c r="DA183" s="3">
        <f>34*5</f>
        <v>170</v>
      </c>
      <c r="DB183" s="8">
        <f t="shared" si="25"/>
        <v>5.8823529411764705E-3</v>
      </c>
    </row>
    <row r="184" spans="1:106" hidden="1" x14ac:dyDescent="0.25">
      <c r="A184" s="146"/>
      <c r="B184" s="125"/>
      <c r="C184" s="51" t="s">
        <v>99</v>
      </c>
      <c r="D184" s="52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43"/>
      <c r="CS184" s="43"/>
      <c r="CT184" s="27"/>
      <c r="CU184" s="27"/>
      <c r="CV184" s="43"/>
      <c r="CW184" s="43"/>
      <c r="CX184" s="43"/>
      <c r="CY184" s="43"/>
      <c r="CZ184" s="39">
        <f t="shared" si="24"/>
        <v>0</v>
      </c>
      <c r="DA184" s="3">
        <f>34*5</f>
        <v>170</v>
      </c>
      <c r="DB184" s="8">
        <f t="shared" si="25"/>
        <v>0</v>
      </c>
    </row>
    <row r="185" spans="1:106" x14ac:dyDescent="0.25">
      <c r="A185" s="146"/>
      <c r="B185" s="123" t="s">
        <v>22</v>
      </c>
      <c r="C185" s="51" t="s">
        <v>97</v>
      </c>
      <c r="D185" s="52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99" t="s">
        <v>141</v>
      </c>
      <c r="AK185" s="99" t="s">
        <v>148</v>
      </c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105" t="s">
        <v>142</v>
      </c>
      <c r="BL185" s="27"/>
      <c r="BM185" s="27"/>
      <c r="BN185" s="27"/>
      <c r="BO185" s="27"/>
      <c r="BP185" s="203"/>
      <c r="BQ185" s="27"/>
      <c r="BR185" s="27"/>
      <c r="BS185" s="201" t="s">
        <v>145</v>
      </c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43"/>
      <c r="CS185" s="43"/>
      <c r="CT185" s="27"/>
      <c r="CU185" s="27"/>
      <c r="CV185" s="43"/>
      <c r="CW185" s="43"/>
      <c r="CX185" s="43"/>
      <c r="CY185" s="43"/>
      <c r="CZ185" s="39">
        <f t="shared" si="24"/>
        <v>4</v>
      </c>
      <c r="DA185" s="3">
        <f>34*3</f>
        <v>102</v>
      </c>
      <c r="DB185" s="8">
        <f t="shared" si="25"/>
        <v>3.9215686274509803E-2</v>
      </c>
    </row>
    <row r="186" spans="1:106" x14ac:dyDescent="0.25">
      <c r="A186" s="146"/>
      <c r="B186" s="124"/>
      <c r="C186" s="51" t="s">
        <v>98</v>
      </c>
      <c r="D186" s="52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01" t="s">
        <v>145</v>
      </c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43"/>
      <c r="CS186" s="43"/>
      <c r="CT186" s="27"/>
      <c r="CU186" s="27"/>
      <c r="CV186" s="43"/>
      <c r="CW186" s="43"/>
      <c r="CX186" s="43"/>
      <c r="CY186" s="43"/>
      <c r="CZ186" s="39">
        <f t="shared" si="24"/>
        <v>1</v>
      </c>
      <c r="DA186" s="3">
        <f>34*3</f>
        <v>102</v>
      </c>
      <c r="DB186" s="8">
        <f t="shared" si="25"/>
        <v>9.8039215686274508E-3</v>
      </c>
    </row>
    <row r="187" spans="1:106" hidden="1" x14ac:dyDescent="0.25">
      <c r="A187" s="146"/>
      <c r="B187" s="125"/>
      <c r="C187" s="51" t="s">
        <v>99</v>
      </c>
      <c r="D187" s="52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42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43"/>
      <c r="CS187" s="43"/>
      <c r="CT187" s="27"/>
      <c r="CU187" s="27"/>
      <c r="CV187" s="43"/>
      <c r="CW187" s="43"/>
      <c r="CX187" s="43"/>
      <c r="CY187" s="43"/>
      <c r="CZ187" s="39">
        <f t="shared" si="24"/>
        <v>0</v>
      </c>
      <c r="DA187" s="3">
        <f>34*3</f>
        <v>102</v>
      </c>
      <c r="DB187" s="8">
        <f t="shared" si="25"/>
        <v>0</v>
      </c>
    </row>
    <row r="188" spans="1:106" x14ac:dyDescent="0.25">
      <c r="A188" s="146"/>
      <c r="B188" s="123" t="s">
        <v>24</v>
      </c>
      <c r="C188" s="51" t="s">
        <v>97</v>
      </c>
      <c r="D188" s="52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01" t="s">
        <v>145</v>
      </c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42"/>
      <c r="CQ188" s="27"/>
      <c r="CR188" s="27"/>
      <c r="CS188" s="43"/>
      <c r="CT188" s="27"/>
      <c r="CU188" s="27"/>
      <c r="CV188" s="43"/>
      <c r="CW188" s="43"/>
      <c r="CX188" s="43"/>
      <c r="CY188" s="43"/>
      <c r="CZ188" s="39">
        <f t="shared" si="24"/>
        <v>1</v>
      </c>
      <c r="DA188" s="3">
        <f t="shared" ref="DA188:DA199" si="27">34*1</f>
        <v>34</v>
      </c>
      <c r="DB188" s="8">
        <f t="shared" si="25"/>
        <v>2.9411764705882353E-2</v>
      </c>
    </row>
    <row r="189" spans="1:106" x14ac:dyDescent="0.25">
      <c r="A189" s="146"/>
      <c r="B189" s="124"/>
      <c r="C189" s="51" t="s">
        <v>98</v>
      </c>
      <c r="D189" s="52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01" t="s">
        <v>145</v>
      </c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42"/>
      <c r="CT189" s="27"/>
      <c r="CU189" s="27"/>
      <c r="CV189" s="43"/>
      <c r="CW189" s="43"/>
      <c r="CX189" s="43"/>
      <c r="CY189" s="43"/>
      <c r="CZ189" s="39">
        <f t="shared" si="24"/>
        <v>1</v>
      </c>
      <c r="DA189" s="3">
        <f t="shared" si="27"/>
        <v>34</v>
      </c>
      <c r="DB189" s="8">
        <f t="shared" si="25"/>
        <v>2.9411764705882353E-2</v>
      </c>
    </row>
    <row r="190" spans="1:106" hidden="1" x14ac:dyDescent="0.25">
      <c r="A190" s="146"/>
      <c r="B190" s="125"/>
      <c r="C190" s="51" t="s">
        <v>99</v>
      </c>
      <c r="D190" s="52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01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43"/>
      <c r="CW190" s="43"/>
      <c r="CX190" s="43"/>
      <c r="CY190" s="43"/>
      <c r="CZ190" s="39">
        <f t="shared" si="24"/>
        <v>0</v>
      </c>
      <c r="DA190" s="3">
        <f t="shared" si="27"/>
        <v>34</v>
      </c>
      <c r="DB190" s="8">
        <f t="shared" si="25"/>
        <v>0</v>
      </c>
    </row>
    <row r="191" spans="1:106" x14ac:dyDescent="0.25">
      <c r="A191" s="146"/>
      <c r="B191" s="123" t="s">
        <v>23</v>
      </c>
      <c r="C191" s="51" t="s">
        <v>97</v>
      </c>
      <c r="D191" s="52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01" t="s">
        <v>145</v>
      </c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42"/>
      <c r="CS191" s="27"/>
      <c r="CT191" s="27"/>
      <c r="CU191" s="27"/>
      <c r="CV191" s="43"/>
      <c r="CW191" s="43"/>
      <c r="CX191" s="43"/>
      <c r="CY191" s="43"/>
      <c r="CZ191" s="39">
        <f t="shared" si="24"/>
        <v>1</v>
      </c>
      <c r="DA191" s="3">
        <f t="shared" si="27"/>
        <v>34</v>
      </c>
      <c r="DB191" s="8">
        <f t="shared" si="25"/>
        <v>2.9411764705882353E-2</v>
      </c>
    </row>
    <row r="192" spans="1:106" x14ac:dyDescent="0.25">
      <c r="A192" s="146"/>
      <c r="B192" s="124"/>
      <c r="C192" s="51" t="s">
        <v>98</v>
      </c>
      <c r="D192" s="52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01" t="s">
        <v>145</v>
      </c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42"/>
      <c r="CP192" s="42"/>
      <c r="CQ192" s="27"/>
      <c r="CR192" s="27"/>
      <c r="CS192" s="43"/>
      <c r="CT192" s="42"/>
      <c r="CU192" s="27"/>
      <c r="CV192" s="43"/>
      <c r="CW192" s="43"/>
      <c r="CX192" s="43"/>
      <c r="CY192" s="43"/>
      <c r="CZ192" s="39">
        <f t="shared" si="24"/>
        <v>1</v>
      </c>
      <c r="DA192" s="3">
        <f t="shared" si="27"/>
        <v>34</v>
      </c>
      <c r="DB192" s="8">
        <f t="shared" si="25"/>
        <v>2.9411764705882353E-2</v>
      </c>
    </row>
    <row r="193" spans="1:106" hidden="1" x14ac:dyDescent="0.25">
      <c r="A193" s="146"/>
      <c r="B193" s="125"/>
      <c r="C193" s="51" t="s">
        <v>99</v>
      </c>
      <c r="D193" s="52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42"/>
      <c r="CR193" s="42"/>
      <c r="CS193" s="43"/>
      <c r="CT193" s="27"/>
      <c r="CU193" s="27"/>
      <c r="CV193" s="43"/>
      <c r="CW193" s="43"/>
      <c r="CX193" s="43"/>
      <c r="CY193" s="43"/>
      <c r="CZ193" s="39">
        <f t="shared" si="24"/>
        <v>0</v>
      </c>
      <c r="DA193" s="3">
        <f t="shared" si="27"/>
        <v>34</v>
      </c>
      <c r="DB193" s="8">
        <f t="shared" si="25"/>
        <v>0</v>
      </c>
    </row>
    <row r="194" spans="1:106" x14ac:dyDescent="0.25">
      <c r="A194" s="146"/>
      <c r="B194" s="126" t="s">
        <v>47</v>
      </c>
      <c r="C194" s="51" t="s">
        <v>97</v>
      </c>
      <c r="D194" s="52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42"/>
      <c r="CR194" s="42"/>
      <c r="CS194" s="43"/>
      <c r="CT194" s="27"/>
      <c r="CU194" s="27"/>
      <c r="CV194" s="43"/>
      <c r="CW194" s="43"/>
      <c r="CX194" s="43"/>
      <c r="CY194" s="43"/>
      <c r="CZ194" s="39">
        <f t="shared" si="24"/>
        <v>0</v>
      </c>
      <c r="DA194" s="3">
        <f t="shared" si="27"/>
        <v>34</v>
      </c>
      <c r="DB194" s="8">
        <f t="shared" si="25"/>
        <v>0</v>
      </c>
    </row>
    <row r="195" spans="1:106" x14ac:dyDescent="0.25">
      <c r="A195" s="146"/>
      <c r="B195" s="126"/>
      <c r="C195" s="51" t="s">
        <v>98</v>
      </c>
      <c r="D195" s="52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42"/>
      <c r="CR195" s="42"/>
      <c r="CS195" s="43"/>
      <c r="CT195" s="27"/>
      <c r="CU195" s="27"/>
      <c r="CV195" s="43"/>
      <c r="CW195" s="43"/>
      <c r="CX195" s="43"/>
      <c r="CY195" s="43"/>
      <c r="CZ195" s="39">
        <f t="shared" si="24"/>
        <v>0</v>
      </c>
      <c r="DA195" s="3">
        <f t="shared" si="27"/>
        <v>34</v>
      </c>
      <c r="DB195" s="8">
        <f t="shared" si="25"/>
        <v>0</v>
      </c>
    </row>
    <row r="196" spans="1:106" hidden="1" x14ac:dyDescent="0.25">
      <c r="A196" s="146"/>
      <c r="B196" s="126"/>
      <c r="C196" s="51" t="s">
        <v>99</v>
      </c>
      <c r="D196" s="52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42"/>
      <c r="CR196" s="42"/>
      <c r="CS196" s="43"/>
      <c r="CT196" s="27"/>
      <c r="CU196" s="27"/>
      <c r="CV196" s="43"/>
      <c r="CW196" s="43"/>
      <c r="CX196" s="43"/>
      <c r="CY196" s="43"/>
      <c r="CZ196" s="39">
        <f t="shared" si="24"/>
        <v>0</v>
      </c>
      <c r="DA196" s="3">
        <f t="shared" si="27"/>
        <v>34</v>
      </c>
      <c r="DB196" s="8">
        <f t="shared" si="25"/>
        <v>0</v>
      </c>
    </row>
    <row r="197" spans="1:106" x14ac:dyDescent="0.25">
      <c r="A197" s="146"/>
      <c r="B197" s="126" t="s">
        <v>48</v>
      </c>
      <c r="C197" s="51" t="s">
        <v>97</v>
      </c>
      <c r="D197" s="52"/>
      <c r="E197" s="27"/>
      <c r="F197" s="27" t="s">
        <v>149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 t="s">
        <v>149</v>
      </c>
      <c r="CN197" s="27"/>
      <c r="CO197" s="27"/>
      <c r="CP197" s="27"/>
      <c r="CQ197" s="42"/>
      <c r="CR197" s="42"/>
      <c r="CS197" s="43"/>
      <c r="CT197" s="27"/>
      <c r="CU197" s="27"/>
      <c r="CV197" s="43"/>
      <c r="CW197" s="43"/>
      <c r="CX197" s="43"/>
      <c r="CY197" s="43"/>
      <c r="CZ197" s="39">
        <f t="shared" si="24"/>
        <v>2</v>
      </c>
      <c r="DA197" s="3">
        <f t="shared" si="27"/>
        <v>34</v>
      </c>
      <c r="DB197" s="8">
        <f t="shared" si="25"/>
        <v>5.8823529411764705E-2</v>
      </c>
    </row>
    <row r="198" spans="1:106" x14ac:dyDescent="0.25">
      <c r="A198" s="146"/>
      <c r="B198" s="126"/>
      <c r="C198" s="51" t="s">
        <v>98</v>
      </c>
      <c r="D198" s="52"/>
      <c r="E198" s="27"/>
      <c r="F198" s="27" t="s">
        <v>149</v>
      </c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 t="s">
        <v>149</v>
      </c>
      <c r="CN198" s="27"/>
      <c r="CO198" s="27"/>
      <c r="CP198" s="27"/>
      <c r="CQ198" s="42"/>
      <c r="CR198" s="42"/>
      <c r="CS198" s="43"/>
      <c r="CT198" s="27"/>
      <c r="CU198" s="27"/>
      <c r="CV198" s="43"/>
      <c r="CW198" s="43"/>
      <c r="CX198" s="43"/>
      <c r="CY198" s="43"/>
      <c r="CZ198" s="39">
        <f t="shared" si="24"/>
        <v>2</v>
      </c>
      <c r="DA198" s="3">
        <f t="shared" si="27"/>
        <v>34</v>
      </c>
      <c r="DB198" s="8">
        <f t="shared" si="25"/>
        <v>5.8823529411764705E-2</v>
      </c>
    </row>
    <row r="199" spans="1:106" hidden="1" x14ac:dyDescent="0.25">
      <c r="A199" s="146"/>
      <c r="B199" s="126"/>
      <c r="C199" s="51" t="s">
        <v>99</v>
      </c>
      <c r="D199" s="52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42"/>
      <c r="CR199" s="42"/>
      <c r="CS199" s="43"/>
      <c r="CT199" s="27"/>
      <c r="CU199" s="27"/>
      <c r="CV199" s="43"/>
      <c r="CW199" s="43"/>
      <c r="CX199" s="43"/>
      <c r="CY199" s="43"/>
      <c r="CZ199" s="39">
        <f t="shared" si="24"/>
        <v>0</v>
      </c>
      <c r="DA199" s="3">
        <f t="shared" si="27"/>
        <v>34</v>
      </c>
      <c r="DB199" s="8">
        <f t="shared" si="25"/>
        <v>0</v>
      </c>
    </row>
    <row r="200" spans="1:106" x14ac:dyDescent="0.25">
      <c r="A200" s="146"/>
      <c r="B200" s="126" t="s">
        <v>81</v>
      </c>
      <c r="C200" s="51" t="s">
        <v>97</v>
      </c>
      <c r="D200" s="52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42"/>
      <c r="CR200" s="42"/>
      <c r="CS200" s="43"/>
      <c r="CT200" s="27"/>
      <c r="CU200" s="27"/>
      <c r="CV200" s="43"/>
      <c r="CW200" s="43"/>
      <c r="CX200" s="43"/>
      <c r="CY200" s="43"/>
      <c r="CZ200" s="39">
        <f t="shared" si="24"/>
        <v>0</v>
      </c>
      <c r="DA200" s="3">
        <f t="shared" ref="DA200:DA205" si="28">34*2</f>
        <v>68</v>
      </c>
      <c r="DB200" s="8">
        <f t="shared" si="25"/>
        <v>0</v>
      </c>
    </row>
    <row r="201" spans="1:106" x14ac:dyDescent="0.25">
      <c r="A201" s="146"/>
      <c r="B201" s="126"/>
      <c r="C201" s="51" t="s">
        <v>98</v>
      </c>
      <c r="D201" s="52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42"/>
      <c r="CR201" s="42"/>
      <c r="CS201" s="43"/>
      <c r="CT201" s="27"/>
      <c r="CU201" s="27"/>
      <c r="CV201" s="43"/>
      <c r="CW201" s="43"/>
      <c r="CX201" s="43"/>
      <c r="CY201" s="43"/>
      <c r="CZ201" s="39">
        <f t="shared" si="24"/>
        <v>0</v>
      </c>
      <c r="DA201" s="3">
        <f t="shared" si="28"/>
        <v>68</v>
      </c>
      <c r="DB201" s="8">
        <f t="shared" si="25"/>
        <v>0</v>
      </c>
    </row>
    <row r="202" spans="1:106" hidden="1" x14ac:dyDescent="0.25">
      <c r="A202" s="146"/>
      <c r="B202" s="126"/>
      <c r="C202" s="51" t="s">
        <v>99</v>
      </c>
      <c r="D202" s="52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42"/>
      <c r="CR202" s="42"/>
      <c r="CS202" s="43"/>
      <c r="CT202" s="27"/>
      <c r="CU202" s="27"/>
      <c r="CV202" s="43"/>
      <c r="CW202" s="43"/>
      <c r="CX202" s="43"/>
      <c r="CY202" s="43"/>
      <c r="CZ202" s="39">
        <f t="shared" si="24"/>
        <v>0</v>
      </c>
      <c r="DA202" s="3">
        <f t="shared" si="28"/>
        <v>68</v>
      </c>
      <c r="DB202" s="8">
        <f t="shared" si="25"/>
        <v>0</v>
      </c>
    </row>
    <row r="203" spans="1:106" x14ac:dyDescent="0.25">
      <c r="A203" s="146"/>
      <c r="B203" s="126" t="s">
        <v>68</v>
      </c>
      <c r="C203" s="51" t="s">
        <v>97</v>
      </c>
      <c r="D203" s="52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42"/>
      <c r="CR203" s="42"/>
      <c r="CS203" s="43"/>
      <c r="CT203" s="27"/>
      <c r="CU203" s="27"/>
      <c r="CV203" s="43"/>
      <c r="CW203" s="43"/>
      <c r="CX203" s="43"/>
      <c r="CY203" s="43"/>
      <c r="CZ203" s="39">
        <f t="shared" si="24"/>
        <v>0</v>
      </c>
      <c r="DA203" s="3">
        <f t="shared" si="28"/>
        <v>68</v>
      </c>
      <c r="DB203" s="8">
        <f t="shared" si="25"/>
        <v>0</v>
      </c>
    </row>
    <row r="204" spans="1:106" x14ac:dyDescent="0.25">
      <c r="A204" s="146"/>
      <c r="B204" s="126"/>
      <c r="C204" s="51" t="s">
        <v>98</v>
      </c>
      <c r="D204" s="52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42"/>
      <c r="CR204" s="42"/>
      <c r="CS204" s="43"/>
      <c r="CT204" s="27"/>
      <c r="CU204" s="27"/>
      <c r="CV204" s="43"/>
      <c r="CW204" s="43"/>
      <c r="CX204" s="43"/>
      <c r="CY204" s="43"/>
      <c r="CZ204" s="39">
        <f t="shared" si="24"/>
        <v>0</v>
      </c>
      <c r="DA204" s="3">
        <f t="shared" si="28"/>
        <v>68</v>
      </c>
      <c r="DB204" s="8">
        <f t="shared" si="25"/>
        <v>0</v>
      </c>
    </row>
    <row r="205" spans="1:106" hidden="1" x14ac:dyDescent="0.25">
      <c r="A205" s="146"/>
      <c r="B205" s="126"/>
      <c r="C205" s="51" t="s">
        <v>99</v>
      </c>
      <c r="D205" s="52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42"/>
      <c r="CR205" s="42"/>
      <c r="CS205" s="43"/>
      <c r="CT205" s="27"/>
      <c r="CU205" s="27"/>
      <c r="CV205" s="43"/>
      <c r="CW205" s="43"/>
      <c r="CX205" s="43"/>
      <c r="CY205" s="43"/>
      <c r="CZ205" s="39">
        <f t="shared" si="24"/>
        <v>0</v>
      </c>
      <c r="DA205" s="3">
        <f t="shared" si="28"/>
        <v>68</v>
      </c>
      <c r="DB205" s="8">
        <f t="shared" si="25"/>
        <v>0</v>
      </c>
    </row>
    <row r="206" spans="1:106" x14ac:dyDescent="0.25">
      <c r="A206" s="67"/>
      <c r="B206" s="68"/>
      <c r="C206" s="68"/>
      <c r="D206" s="68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  <c r="BO206" s="66"/>
      <c r="BP206" s="66"/>
      <c r="BQ206" s="66"/>
      <c r="BR206" s="66"/>
      <c r="BS206" s="66"/>
      <c r="BT206" s="66"/>
      <c r="BU206" s="66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6"/>
      <c r="CG206" s="66"/>
      <c r="CH206" s="66"/>
      <c r="CI206" s="66"/>
      <c r="CJ206" s="66"/>
      <c r="CK206" s="66"/>
      <c r="CL206" s="66"/>
      <c r="CM206" s="66"/>
      <c r="CN206" s="66"/>
      <c r="CO206" s="66"/>
      <c r="CP206" s="66"/>
      <c r="CQ206" s="66"/>
      <c r="CR206" s="66"/>
      <c r="CS206" s="66"/>
      <c r="CT206" s="66"/>
      <c r="CU206" s="66"/>
      <c r="CV206" s="67"/>
      <c r="CW206" s="67"/>
      <c r="CX206" s="67"/>
      <c r="CY206" s="67"/>
      <c r="CZ206" s="67"/>
      <c r="DA206" s="67"/>
      <c r="DB206" s="67"/>
    </row>
    <row r="207" spans="1:106" s="2" customFormat="1" ht="25.2" x14ac:dyDescent="0.25">
      <c r="A207" s="147" t="s">
        <v>27</v>
      </c>
      <c r="B207" s="147"/>
      <c r="C207" s="147"/>
      <c r="D207" s="147"/>
      <c r="E207" s="161" t="s">
        <v>34</v>
      </c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  <c r="BO207" s="161"/>
      <c r="BP207" s="161"/>
      <c r="BQ207" s="161"/>
      <c r="BR207" s="161"/>
      <c r="BS207" s="161"/>
      <c r="BT207" s="161"/>
      <c r="BU207" s="161"/>
      <c r="BV207" s="161"/>
      <c r="BW207" s="161"/>
      <c r="BX207" s="161"/>
      <c r="BY207" s="161"/>
      <c r="BZ207" s="161"/>
      <c r="CA207" s="161"/>
      <c r="CB207" s="161"/>
      <c r="CC207" s="161"/>
      <c r="CD207" s="161"/>
      <c r="CE207" s="161"/>
      <c r="CF207" s="161"/>
      <c r="CG207" s="161"/>
      <c r="CH207" s="161"/>
      <c r="CI207" s="161"/>
      <c r="CJ207" s="161"/>
      <c r="CK207" s="161"/>
      <c r="CL207" s="161"/>
      <c r="CM207" s="161"/>
      <c r="CN207" s="161"/>
      <c r="CO207" s="161"/>
      <c r="CP207" s="161"/>
      <c r="CQ207" s="161"/>
      <c r="CR207" s="161"/>
      <c r="CS207" s="161"/>
      <c r="CT207" s="161"/>
      <c r="CU207" s="161"/>
      <c r="CV207" s="161"/>
      <c r="CW207" s="161"/>
      <c r="CX207" s="161"/>
      <c r="CY207" s="161"/>
      <c r="CZ207" s="155" t="s">
        <v>14</v>
      </c>
      <c r="DA207" s="162" t="s">
        <v>16</v>
      </c>
      <c r="DB207" s="160" t="s">
        <v>15</v>
      </c>
    </row>
    <row r="208" spans="1:106" s="2" customFormat="1" ht="12.75" customHeight="1" x14ac:dyDescent="0.25">
      <c r="A208" s="133" t="s">
        <v>0</v>
      </c>
      <c r="B208" s="134"/>
      <c r="C208" s="123" t="s">
        <v>58</v>
      </c>
      <c r="D208" s="23" t="s">
        <v>13</v>
      </c>
      <c r="E208" s="129" t="s">
        <v>1</v>
      </c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2"/>
      <c r="T208" s="129" t="s">
        <v>2</v>
      </c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2"/>
      <c r="AN208" s="129" t="s">
        <v>3</v>
      </c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2"/>
      <c r="BD208" s="129" t="s">
        <v>4</v>
      </c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  <c r="BQ208" s="130"/>
      <c r="BR208" s="130"/>
      <c r="BS208" s="130"/>
      <c r="BT208" s="130"/>
      <c r="BU208" s="130"/>
      <c r="BV208" s="130"/>
      <c r="BW208" s="130"/>
      <c r="BX208" s="130"/>
      <c r="BY208" s="132"/>
      <c r="BZ208" s="129" t="s">
        <v>5</v>
      </c>
      <c r="CA208" s="130"/>
      <c r="CB208" s="130"/>
      <c r="CC208" s="130"/>
      <c r="CD208" s="130"/>
      <c r="CE208" s="130"/>
      <c r="CF208" s="130"/>
      <c r="CG208" s="130"/>
      <c r="CH208" s="130"/>
      <c r="CI208" s="130"/>
      <c r="CJ208" s="130"/>
      <c r="CK208" s="130"/>
      <c r="CL208" s="130"/>
      <c r="CM208" s="130"/>
      <c r="CN208" s="130"/>
      <c r="CO208" s="130"/>
      <c r="CP208" s="130"/>
      <c r="CQ208" s="130"/>
      <c r="CR208" s="131"/>
      <c r="CS208" s="126"/>
      <c r="CT208" s="126"/>
      <c r="CU208" s="126"/>
      <c r="CV208" s="126"/>
      <c r="CW208" s="126"/>
      <c r="CX208" s="126"/>
      <c r="CY208" s="126"/>
      <c r="CZ208" s="155"/>
      <c r="DA208" s="162"/>
      <c r="DB208" s="160"/>
    </row>
    <row r="209" spans="1:106" s="6" customFormat="1" x14ac:dyDescent="0.2">
      <c r="A209" s="135"/>
      <c r="B209" s="136"/>
      <c r="C209" s="125"/>
      <c r="D209" s="23" t="s">
        <v>137</v>
      </c>
      <c r="E209" s="5">
        <v>12</v>
      </c>
      <c r="F209" s="5">
        <v>13</v>
      </c>
      <c r="G209" s="5">
        <v>14</v>
      </c>
      <c r="H209" s="5">
        <v>15</v>
      </c>
      <c r="I209" s="5">
        <v>16</v>
      </c>
      <c r="J209" s="5">
        <v>19</v>
      </c>
      <c r="K209" s="5">
        <v>20</v>
      </c>
      <c r="L209" s="5">
        <v>21</v>
      </c>
      <c r="M209" s="5">
        <v>22</v>
      </c>
      <c r="N209" s="5">
        <v>23</v>
      </c>
      <c r="O209" s="5">
        <v>26</v>
      </c>
      <c r="P209" s="5">
        <v>27</v>
      </c>
      <c r="Q209" s="5">
        <v>28</v>
      </c>
      <c r="R209" s="5">
        <v>29</v>
      </c>
      <c r="S209" s="5">
        <v>30</v>
      </c>
      <c r="T209" s="5">
        <v>2</v>
      </c>
      <c r="U209" s="5">
        <v>3</v>
      </c>
      <c r="V209" s="5">
        <v>4</v>
      </c>
      <c r="W209" s="5">
        <v>5</v>
      </c>
      <c r="X209" s="5">
        <v>6</v>
      </c>
      <c r="Y209" s="5">
        <v>8</v>
      </c>
      <c r="Z209" s="5">
        <v>9</v>
      </c>
      <c r="AA209" s="5">
        <v>10</v>
      </c>
      <c r="AB209" s="5">
        <v>11</v>
      </c>
      <c r="AC209" s="5">
        <v>12</v>
      </c>
      <c r="AD209" s="5">
        <v>13</v>
      </c>
      <c r="AE209" s="5">
        <v>16</v>
      </c>
      <c r="AF209" s="5">
        <v>17</v>
      </c>
      <c r="AG209" s="5">
        <v>18</v>
      </c>
      <c r="AH209" s="5">
        <v>19</v>
      </c>
      <c r="AI209" s="5">
        <v>20</v>
      </c>
      <c r="AJ209" s="5">
        <v>24</v>
      </c>
      <c r="AK209" s="5">
        <v>25</v>
      </c>
      <c r="AL209" s="5">
        <v>26</v>
      </c>
      <c r="AM209" s="5">
        <v>27</v>
      </c>
      <c r="AN209" s="5">
        <v>2</v>
      </c>
      <c r="AO209" s="5">
        <v>3</v>
      </c>
      <c r="AP209" s="5">
        <v>4</v>
      </c>
      <c r="AQ209" s="5">
        <v>5</v>
      </c>
      <c r="AR209" s="5">
        <v>6</v>
      </c>
      <c r="AS209" s="5">
        <v>10</v>
      </c>
      <c r="AT209" s="5">
        <v>11</v>
      </c>
      <c r="AU209" s="5">
        <v>12</v>
      </c>
      <c r="AV209" s="5">
        <v>13</v>
      </c>
      <c r="AW209" s="5">
        <v>16</v>
      </c>
      <c r="AX209" s="5">
        <v>17</v>
      </c>
      <c r="AY209" s="5">
        <v>18</v>
      </c>
      <c r="AZ209" s="5">
        <v>19</v>
      </c>
      <c r="BA209" s="5">
        <v>20</v>
      </c>
      <c r="BB209" s="5">
        <v>30</v>
      </c>
      <c r="BC209" s="5">
        <v>31</v>
      </c>
      <c r="BD209" s="5">
        <v>1</v>
      </c>
      <c r="BE209" s="5">
        <v>2</v>
      </c>
      <c r="BF209" s="5">
        <v>3</v>
      </c>
      <c r="BG209" s="5">
        <v>6</v>
      </c>
      <c r="BH209" s="5">
        <v>7</v>
      </c>
      <c r="BI209" s="5">
        <v>8</v>
      </c>
      <c r="BJ209" s="5">
        <v>9</v>
      </c>
      <c r="BK209" s="5">
        <v>10</v>
      </c>
      <c r="BL209" s="5">
        <v>13</v>
      </c>
      <c r="BM209" s="5">
        <v>14</v>
      </c>
      <c r="BN209" s="5">
        <v>15</v>
      </c>
      <c r="BO209" s="5">
        <v>16</v>
      </c>
      <c r="BP209" s="5">
        <v>17</v>
      </c>
      <c r="BQ209" s="5">
        <v>20</v>
      </c>
      <c r="BR209" s="5">
        <v>21</v>
      </c>
      <c r="BS209" s="5">
        <v>22</v>
      </c>
      <c r="BT209" s="5">
        <v>23</v>
      </c>
      <c r="BU209" s="5">
        <v>24</v>
      </c>
      <c r="BV209" s="5">
        <v>27</v>
      </c>
      <c r="BW209" s="5">
        <v>28</v>
      </c>
      <c r="BX209" s="5">
        <v>29</v>
      </c>
      <c r="BY209" s="5">
        <v>30</v>
      </c>
      <c r="BZ209" s="5">
        <v>4</v>
      </c>
      <c r="CA209" s="5">
        <v>5</v>
      </c>
      <c r="CB209" s="5">
        <v>6</v>
      </c>
      <c r="CC209" s="5">
        <v>7</v>
      </c>
      <c r="CD209" s="5">
        <v>8</v>
      </c>
      <c r="CE209" s="5">
        <v>12</v>
      </c>
      <c r="CF209" s="5">
        <v>13</v>
      </c>
      <c r="CG209" s="5">
        <v>14</v>
      </c>
      <c r="CH209" s="5">
        <v>15</v>
      </c>
      <c r="CI209" s="5">
        <v>18</v>
      </c>
      <c r="CJ209" s="5">
        <v>19</v>
      </c>
      <c r="CK209" s="5">
        <v>20</v>
      </c>
      <c r="CL209" s="5">
        <v>21</v>
      </c>
      <c r="CM209" s="5">
        <v>22</v>
      </c>
      <c r="CN209" s="5">
        <v>25</v>
      </c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155"/>
      <c r="DA209" s="162"/>
      <c r="DB209" s="160"/>
    </row>
    <row r="210" spans="1:106" x14ac:dyDescent="0.25">
      <c r="A210" s="137" t="s">
        <v>19</v>
      </c>
      <c r="B210" s="123" t="s">
        <v>8</v>
      </c>
      <c r="C210" s="51" t="s">
        <v>100</v>
      </c>
      <c r="D210" s="52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99" t="s">
        <v>143</v>
      </c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01" t="s">
        <v>145</v>
      </c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102" t="s">
        <v>142</v>
      </c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43"/>
      <c r="CW210" s="43"/>
      <c r="CX210" s="43"/>
      <c r="CY210" s="43"/>
      <c r="CZ210" s="39">
        <f t="shared" ref="CZ210:CZ253" si="29">COUNTA(E210:CY210)</f>
        <v>3</v>
      </c>
      <c r="DA210" s="3">
        <f>34*4</f>
        <v>136</v>
      </c>
      <c r="DB210" s="8">
        <f t="shared" ref="DB210:DB254" si="30">CZ210/DA210</f>
        <v>2.2058823529411766E-2</v>
      </c>
    </row>
    <row r="211" spans="1:106" x14ac:dyDescent="0.25">
      <c r="A211" s="137"/>
      <c r="B211" s="124"/>
      <c r="C211" s="51" t="s">
        <v>101</v>
      </c>
      <c r="D211" s="52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99" t="s">
        <v>143</v>
      </c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01" t="s">
        <v>145</v>
      </c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102" t="s">
        <v>142</v>
      </c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43"/>
      <c r="CW211" s="43"/>
      <c r="CX211" s="43"/>
      <c r="CY211" s="43"/>
      <c r="CZ211" s="39">
        <f t="shared" si="29"/>
        <v>3</v>
      </c>
      <c r="DA211" s="3">
        <f>34*4</f>
        <v>136</v>
      </c>
      <c r="DB211" s="8">
        <f t="shared" si="30"/>
        <v>2.2058823529411766E-2</v>
      </c>
    </row>
    <row r="212" spans="1:106" hidden="1" x14ac:dyDescent="0.25">
      <c r="A212" s="137"/>
      <c r="B212" s="125"/>
      <c r="C212" s="51" t="s">
        <v>102</v>
      </c>
      <c r="D212" s="52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43"/>
      <c r="CW212" s="43"/>
      <c r="CX212" s="43"/>
      <c r="CY212" s="43"/>
      <c r="CZ212" s="39">
        <f t="shared" si="29"/>
        <v>0</v>
      </c>
      <c r="DA212" s="3">
        <f>34*4</f>
        <v>136</v>
      </c>
      <c r="DB212" s="8">
        <f t="shared" si="30"/>
        <v>0</v>
      </c>
    </row>
    <row r="213" spans="1:106" x14ac:dyDescent="0.25">
      <c r="A213" s="137"/>
      <c r="B213" s="123" t="s">
        <v>21</v>
      </c>
      <c r="C213" s="51" t="s">
        <v>100</v>
      </c>
      <c r="D213" s="52"/>
      <c r="E213" s="27"/>
      <c r="F213" s="27"/>
      <c r="G213" s="27"/>
      <c r="H213" s="27"/>
      <c r="I213" s="27"/>
      <c r="J213" s="27"/>
      <c r="K213" s="99" t="s">
        <v>140</v>
      </c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01" t="s">
        <v>145</v>
      </c>
      <c r="BR213" s="27"/>
      <c r="BS213" s="27"/>
      <c r="BT213" s="27"/>
      <c r="BU213" s="102" t="s">
        <v>142</v>
      </c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43"/>
      <c r="CW213" s="43"/>
      <c r="CX213" s="43"/>
      <c r="CY213" s="43"/>
      <c r="CZ213" s="39">
        <f t="shared" si="29"/>
        <v>3</v>
      </c>
      <c r="DA213" s="3">
        <f>34*2</f>
        <v>68</v>
      </c>
      <c r="DB213" s="8">
        <f t="shared" si="30"/>
        <v>4.4117647058823532E-2</v>
      </c>
    </row>
    <row r="214" spans="1:106" x14ac:dyDescent="0.25">
      <c r="A214" s="137"/>
      <c r="B214" s="124"/>
      <c r="C214" s="51" t="s">
        <v>101</v>
      </c>
      <c r="D214" s="50"/>
      <c r="E214" s="27"/>
      <c r="F214" s="27"/>
      <c r="G214" s="27"/>
      <c r="H214" s="27"/>
      <c r="I214" s="27"/>
      <c r="J214" s="27"/>
      <c r="K214" s="99" t="s">
        <v>140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01" t="s">
        <v>145</v>
      </c>
      <c r="BR214" s="27"/>
      <c r="BS214" s="27"/>
      <c r="BT214" s="27"/>
      <c r="BU214" s="102" t="s">
        <v>142</v>
      </c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43"/>
      <c r="CW214" s="43"/>
      <c r="CX214" s="43"/>
      <c r="CY214" s="43"/>
      <c r="CZ214" s="39">
        <f t="shared" si="29"/>
        <v>3</v>
      </c>
      <c r="DA214" s="3">
        <f>34*2</f>
        <v>68</v>
      </c>
      <c r="DB214" s="8">
        <f t="shared" si="30"/>
        <v>4.4117647058823532E-2</v>
      </c>
    </row>
    <row r="215" spans="1:106" hidden="1" x14ac:dyDescent="0.25">
      <c r="A215" s="137"/>
      <c r="B215" s="125"/>
      <c r="C215" s="51" t="s">
        <v>102</v>
      </c>
      <c r="D215" s="52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01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43"/>
      <c r="CW215" s="43"/>
      <c r="CX215" s="43"/>
      <c r="CY215" s="43"/>
      <c r="CZ215" s="39">
        <f t="shared" si="29"/>
        <v>0</v>
      </c>
      <c r="DA215" s="3">
        <f>34*2</f>
        <v>68</v>
      </c>
      <c r="DB215" s="8">
        <f t="shared" si="30"/>
        <v>0</v>
      </c>
    </row>
    <row r="216" spans="1:106" x14ac:dyDescent="0.25">
      <c r="A216" s="137"/>
      <c r="B216" s="123" t="s">
        <v>7</v>
      </c>
      <c r="C216" s="51" t="s">
        <v>100</v>
      </c>
      <c r="D216" s="5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01" t="s">
        <v>145</v>
      </c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43"/>
      <c r="CW216" s="43"/>
      <c r="CX216" s="43"/>
      <c r="CY216" s="43"/>
      <c r="CZ216" s="39">
        <f t="shared" si="29"/>
        <v>1</v>
      </c>
      <c r="DA216" s="3">
        <f t="shared" ref="DA216:DA221" si="31">34*3</f>
        <v>102</v>
      </c>
      <c r="DB216" s="8">
        <f t="shared" si="30"/>
        <v>9.8039215686274508E-3</v>
      </c>
    </row>
    <row r="217" spans="1:106" x14ac:dyDescent="0.25">
      <c r="A217" s="137"/>
      <c r="B217" s="124"/>
      <c r="C217" s="51" t="s">
        <v>101</v>
      </c>
      <c r="D217" s="52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01" t="s">
        <v>145</v>
      </c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43"/>
      <c r="CW217" s="43"/>
      <c r="CX217" s="43"/>
      <c r="CY217" s="43"/>
      <c r="CZ217" s="39">
        <f t="shared" si="29"/>
        <v>1</v>
      </c>
      <c r="DA217" s="3">
        <f t="shared" si="31"/>
        <v>102</v>
      </c>
      <c r="DB217" s="8">
        <f t="shared" si="30"/>
        <v>9.8039215686274508E-3</v>
      </c>
    </row>
    <row r="218" spans="1:106" hidden="1" x14ac:dyDescent="0.25">
      <c r="A218" s="137"/>
      <c r="B218" s="125"/>
      <c r="C218" s="51" t="s">
        <v>102</v>
      </c>
      <c r="D218" s="52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43"/>
      <c r="CS218" s="43"/>
      <c r="CT218" s="27"/>
      <c r="CU218" s="27"/>
      <c r="CV218" s="43"/>
      <c r="CW218" s="43"/>
      <c r="CX218" s="43"/>
      <c r="CY218" s="43"/>
      <c r="CZ218" s="39">
        <f t="shared" si="29"/>
        <v>0</v>
      </c>
      <c r="DA218" s="3">
        <f t="shared" si="31"/>
        <v>102</v>
      </c>
      <c r="DB218" s="8">
        <f t="shared" si="30"/>
        <v>0</v>
      </c>
    </row>
    <row r="219" spans="1:106" x14ac:dyDescent="0.25">
      <c r="A219" s="137"/>
      <c r="B219" s="123" t="s">
        <v>94</v>
      </c>
      <c r="C219" s="51" t="s">
        <v>100</v>
      </c>
      <c r="D219" s="52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01" t="s">
        <v>145</v>
      </c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43"/>
      <c r="CS219" s="43"/>
      <c r="CT219" s="27"/>
      <c r="CU219" s="27"/>
      <c r="CV219" s="43"/>
      <c r="CW219" s="43"/>
      <c r="CX219" s="43"/>
      <c r="CY219" s="43"/>
      <c r="CZ219" s="39">
        <f t="shared" si="29"/>
        <v>1</v>
      </c>
      <c r="DA219" s="3">
        <f t="shared" si="31"/>
        <v>102</v>
      </c>
      <c r="DB219" s="8">
        <f t="shared" si="30"/>
        <v>9.8039215686274508E-3</v>
      </c>
    </row>
    <row r="220" spans="1:106" x14ac:dyDescent="0.25">
      <c r="A220" s="137"/>
      <c r="B220" s="124"/>
      <c r="C220" s="51" t="s">
        <v>101</v>
      </c>
      <c r="D220" s="52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99" t="s">
        <v>140</v>
      </c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99" t="s">
        <v>140</v>
      </c>
      <c r="AT220" s="27"/>
      <c r="AU220" s="27"/>
      <c r="AV220" s="27"/>
      <c r="AW220" s="27"/>
      <c r="AX220" s="27"/>
      <c r="AY220" s="27"/>
      <c r="AZ220" s="27"/>
      <c r="BA220" s="27"/>
      <c r="BB220" s="98" t="s">
        <v>140</v>
      </c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01" t="s">
        <v>145</v>
      </c>
      <c r="BW220" s="27"/>
      <c r="BX220" s="27"/>
      <c r="BY220" s="98" t="s">
        <v>140</v>
      </c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43"/>
      <c r="CS220" s="43"/>
      <c r="CT220" s="27"/>
      <c r="CU220" s="27"/>
      <c r="CV220" s="43"/>
      <c r="CW220" s="43"/>
      <c r="CX220" s="43"/>
      <c r="CY220" s="43"/>
      <c r="CZ220" s="39">
        <f t="shared" si="29"/>
        <v>5</v>
      </c>
      <c r="DA220" s="3">
        <f t="shared" si="31"/>
        <v>102</v>
      </c>
      <c r="DB220" s="8">
        <f t="shared" si="30"/>
        <v>4.9019607843137254E-2</v>
      </c>
    </row>
    <row r="221" spans="1:106" hidden="1" x14ac:dyDescent="0.25">
      <c r="A221" s="137"/>
      <c r="B221" s="125"/>
      <c r="C221" s="51" t="s">
        <v>102</v>
      </c>
      <c r="D221" s="52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43"/>
      <c r="CS221" s="43"/>
      <c r="CT221" s="27"/>
      <c r="CU221" s="27"/>
      <c r="CV221" s="43"/>
      <c r="CW221" s="43"/>
      <c r="CX221" s="43"/>
      <c r="CY221" s="43"/>
      <c r="CZ221" s="39">
        <f t="shared" si="29"/>
        <v>0</v>
      </c>
      <c r="DA221" s="3">
        <f t="shared" si="31"/>
        <v>102</v>
      </c>
      <c r="DB221" s="8">
        <f t="shared" si="30"/>
        <v>0</v>
      </c>
    </row>
    <row r="222" spans="1:106" x14ac:dyDescent="0.25">
      <c r="A222" s="137"/>
      <c r="B222" s="123" t="s">
        <v>95</v>
      </c>
      <c r="C222" s="51" t="s">
        <v>100</v>
      </c>
      <c r="D222" s="50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43"/>
      <c r="CS222" s="43"/>
      <c r="CT222" s="27"/>
      <c r="CU222" s="27"/>
      <c r="CV222" s="43"/>
      <c r="CW222" s="43"/>
      <c r="CX222" s="43"/>
      <c r="CY222" s="43"/>
      <c r="CZ222" s="39">
        <f t="shared" si="29"/>
        <v>0</v>
      </c>
      <c r="DA222" s="3">
        <f>34*2</f>
        <v>68</v>
      </c>
      <c r="DB222" s="8">
        <f t="shared" si="30"/>
        <v>0</v>
      </c>
    </row>
    <row r="223" spans="1:106" x14ac:dyDescent="0.25">
      <c r="A223" s="137"/>
      <c r="B223" s="124"/>
      <c r="C223" s="51" t="s">
        <v>101</v>
      </c>
      <c r="D223" s="52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99" t="s">
        <v>140</v>
      </c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98" t="s">
        <v>140</v>
      </c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98" t="s">
        <v>140</v>
      </c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43"/>
      <c r="CS223" s="43"/>
      <c r="CT223" s="27"/>
      <c r="CU223" s="27"/>
      <c r="CV223" s="43"/>
      <c r="CW223" s="43"/>
      <c r="CX223" s="43"/>
      <c r="CY223" s="43"/>
      <c r="CZ223" s="39">
        <f t="shared" si="29"/>
        <v>3</v>
      </c>
      <c r="DA223" s="3">
        <f>34*2</f>
        <v>68</v>
      </c>
      <c r="DB223" s="8">
        <f t="shared" si="30"/>
        <v>4.4117647058823532E-2</v>
      </c>
    </row>
    <row r="224" spans="1:106" hidden="1" x14ac:dyDescent="0.25">
      <c r="A224" s="137"/>
      <c r="B224" s="125"/>
      <c r="C224" s="51" t="s">
        <v>102</v>
      </c>
      <c r="D224" s="5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43"/>
      <c r="CS224" s="43"/>
      <c r="CT224" s="27"/>
      <c r="CU224" s="27"/>
      <c r="CV224" s="43"/>
      <c r="CW224" s="43"/>
      <c r="CX224" s="43"/>
      <c r="CY224" s="43"/>
      <c r="CZ224" s="39">
        <f t="shared" si="29"/>
        <v>0</v>
      </c>
      <c r="DA224" s="3">
        <f>34*2</f>
        <v>68</v>
      </c>
      <c r="DB224" s="8">
        <f t="shared" si="30"/>
        <v>0</v>
      </c>
    </row>
    <row r="225" spans="1:106" x14ac:dyDescent="0.25">
      <c r="A225" s="137"/>
      <c r="B225" s="123" t="s">
        <v>96</v>
      </c>
      <c r="C225" s="51" t="s">
        <v>100</v>
      </c>
      <c r="D225" s="5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43"/>
      <c r="CS225" s="43"/>
      <c r="CT225" s="27"/>
      <c r="CU225" s="27"/>
      <c r="CV225" s="43"/>
      <c r="CW225" s="43"/>
      <c r="CX225" s="43"/>
      <c r="CY225" s="43"/>
      <c r="CZ225" s="39">
        <f t="shared" si="29"/>
        <v>0</v>
      </c>
      <c r="DA225" s="3">
        <f t="shared" ref="DA225:DA230" si="32">34*1</f>
        <v>34</v>
      </c>
      <c r="DB225" s="8">
        <f t="shared" si="30"/>
        <v>0</v>
      </c>
    </row>
    <row r="226" spans="1:106" x14ac:dyDescent="0.25">
      <c r="A226" s="137"/>
      <c r="B226" s="124"/>
      <c r="C226" s="51" t="s">
        <v>101</v>
      </c>
      <c r="D226" s="52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98" t="s">
        <v>140</v>
      </c>
      <c r="BZ226" s="27"/>
      <c r="CA226" s="27"/>
      <c r="CB226" s="27"/>
      <c r="CC226" s="27"/>
      <c r="CD226" s="27"/>
      <c r="CE226" s="42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43"/>
      <c r="CS226" s="43"/>
      <c r="CT226" s="27"/>
      <c r="CU226" s="27"/>
      <c r="CV226" s="43"/>
      <c r="CW226" s="43"/>
      <c r="CX226" s="43"/>
      <c r="CY226" s="43"/>
      <c r="CZ226" s="39">
        <f t="shared" si="29"/>
        <v>1</v>
      </c>
      <c r="DA226" s="3">
        <f t="shared" si="32"/>
        <v>34</v>
      </c>
      <c r="DB226" s="8">
        <f t="shared" si="30"/>
        <v>2.9411764705882353E-2</v>
      </c>
    </row>
    <row r="227" spans="1:106" hidden="1" x14ac:dyDescent="0.25">
      <c r="A227" s="137"/>
      <c r="B227" s="125"/>
      <c r="C227" s="51" t="s">
        <v>102</v>
      </c>
      <c r="D227" s="50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43"/>
      <c r="CS227" s="43"/>
      <c r="CT227" s="27"/>
      <c r="CU227" s="27"/>
      <c r="CV227" s="43"/>
      <c r="CW227" s="43"/>
      <c r="CX227" s="43"/>
      <c r="CY227" s="43"/>
      <c r="CZ227" s="39">
        <f t="shared" si="29"/>
        <v>0</v>
      </c>
      <c r="DA227" s="3">
        <f t="shared" si="32"/>
        <v>34</v>
      </c>
      <c r="DB227" s="8">
        <f t="shared" si="30"/>
        <v>0</v>
      </c>
    </row>
    <row r="228" spans="1:106" x14ac:dyDescent="0.25">
      <c r="A228" s="137"/>
      <c r="B228" s="123" t="s">
        <v>29</v>
      </c>
      <c r="C228" s="51" t="s">
        <v>100</v>
      </c>
      <c r="D228" s="52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01" t="s">
        <v>145</v>
      </c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42"/>
      <c r="CQ228" s="27"/>
      <c r="CR228" s="27"/>
      <c r="CS228" s="43"/>
      <c r="CT228" s="27"/>
      <c r="CU228" s="27"/>
      <c r="CV228" s="43"/>
      <c r="CW228" s="43"/>
      <c r="CX228" s="43"/>
      <c r="CY228" s="43"/>
      <c r="CZ228" s="39">
        <f t="shared" si="29"/>
        <v>1</v>
      </c>
      <c r="DA228" s="3">
        <f t="shared" si="32"/>
        <v>34</v>
      </c>
      <c r="DB228" s="8">
        <f t="shared" si="30"/>
        <v>2.9411764705882353E-2</v>
      </c>
    </row>
    <row r="229" spans="1:106" x14ac:dyDescent="0.25">
      <c r="A229" s="137"/>
      <c r="B229" s="124"/>
      <c r="C229" s="51" t="s">
        <v>101</v>
      </c>
      <c r="D229" s="52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01" t="s">
        <v>145</v>
      </c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42"/>
      <c r="CT229" s="27"/>
      <c r="CU229" s="27"/>
      <c r="CV229" s="43"/>
      <c r="CW229" s="43"/>
      <c r="CX229" s="43"/>
      <c r="CY229" s="43"/>
      <c r="CZ229" s="39">
        <f t="shared" si="29"/>
        <v>1</v>
      </c>
      <c r="DA229" s="3">
        <f t="shared" si="32"/>
        <v>34</v>
      </c>
      <c r="DB229" s="8">
        <f t="shared" si="30"/>
        <v>2.9411764705882353E-2</v>
      </c>
    </row>
    <row r="230" spans="1:106" hidden="1" x14ac:dyDescent="0.25">
      <c r="A230" s="137"/>
      <c r="B230" s="124"/>
      <c r="C230" s="51" t="s">
        <v>102</v>
      </c>
      <c r="D230" s="50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43"/>
      <c r="CW230" s="43"/>
      <c r="CX230" s="43"/>
      <c r="CY230" s="43"/>
      <c r="CZ230" s="39">
        <f t="shared" si="29"/>
        <v>0</v>
      </c>
      <c r="DA230" s="3">
        <f t="shared" si="32"/>
        <v>34</v>
      </c>
      <c r="DB230" s="8">
        <f t="shared" si="30"/>
        <v>0</v>
      </c>
    </row>
    <row r="231" spans="1:106" x14ac:dyDescent="0.25">
      <c r="A231" s="137"/>
      <c r="B231" s="123" t="s">
        <v>22</v>
      </c>
      <c r="C231" s="51" t="s">
        <v>100</v>
      </c>
      <c r="D231" s="52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105" t="s">
        <v>142</v>
      </c>
      <c r="BL231" s="27"/>
      <c r="BM231" s="27"/>
      <c r="BN231" s="27"/>
      <c r="BO231" s="27"/>
      <c r="BP231" s="204"/>
      <c r="BQ231" s="201" t="s">
        <v>145</v>
      </c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42"/>
      <c r="CS231" s="27"/>
      <c r="CT231" s="27"/>
      <c r="CU231" s="27"/>
      <c r="CV231" s="43"/>
      <c r="CW231" s="43"/>
      <c r="CX231" s="43"/>
      <c r="CY231" s="43"/>
      <c r="CZ231" s="39">
        <f t="shared" si="29"/>
        <v>2</v>
      </c>
      <c r="DA231" s="3">
        <f>34*3</f>
        <v>102</v>
      </c>
      <c r="DB231" s="8">
        <f t="shared" si="30"/>
        <v>1.9607843137254902E-2</v>
      </c>
    </row>
    <row r="232" spans="1:106" ht="26.4" x14ac:dyDescent="0.25">
      <c r="A232" s="137"/>
      <c r="B232" s="124"/>
      <c r="C232" s="51" t="s">
        <v>101</v>
      </c>
      <c r="D232" s="50"/>
      <c r="E232" s="27"/>
      <c r="F232" s="27"/>
      <c r="G232" s="116" t="s">
        <v>141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101"/>
      <c r="U232" s="27"/>
      <c r="V232" s="27"/>
      <c r="W232" s="27"/>
      <c r="X232" s="116" t="s">
        <v>141</v>
      </c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100" t="s">
        <v>141</v>
      </c>
      <c r="BE232" s="27"/>
      <c r="BF232" s="27"/>
      <c r="BG232" s="27"/>
      <c r="BH232" s="27"/>
      <c r="BI232" s="100" t="s">
        <v>138</v>
      </c>
      <c r="BJ232" s="27"/>
      <c r="BK232" s="27"/>
      <c r="BL232" s="27"/>
      <c r="BM232" s="27"/>
      <c r="BN232" s="27"/>
      <c r="BO232" s="27"/>
      <c r="BP232" s="27"/>
      <c r="BQ232" s="201" t="s">
        <v>145</v>
      </c>
      <c r="BR232" s="27"/>
      <c r="BS232" s="27"/>
      <c r="BT232" s="27"/>
      <c r="BU232" s="27"/>
      <c r="BV232" s="27"/>
      <c r="BW232" s="100"/>
      <c r="BX232" s="27"/>
      <c r="BY232" s="27"/>
      <c r="BZ232" s="27"/>
      <c r="CA232" s="27"/>
      <c r="CB232" s="27"/>
      <c r="CC232" s="27"/>
      <c r="CD232" s="27"/>
      <c r="CE232" s="100" t="s">
        <v>141</v>
      </c>
      <c r="CF232" s="27"/>
      <c r="CG232" s="27"/>
      <c r="CH232" s="27"/>
      <c r="CI232" s="27"/>
      <c r="CJ232" s="27"/>
      <c r="CK232" s="27"/>
      <c r="CL232" s="27"/>
      <c r="CM232" s="27"/>
      <c r="CN232" s="27"/>
      <c r="CO232" s="42"/>
      <c r="CP232" s="42"/>
      <c r="CQ232" s="27"/>
      <c r="CR232" s="27"/>
      <c r="CS232" s="43"/>
      <c r="CT232" s="42"/>
      <c r="CU232" s="27"/>
      <c r="CV232" s="43"/>
      <c r="CW232" s="43"/>
      <c r="CX232" s="43"/>
      <c r="CY232" s="43"/>
      <c r="CZ232" s="39">
        <f t="shared" si="29"/>
        <v>6</v>
      </c>
      <c r="DA232" s="3">
        <f>34*3</f>
        <v>102</v>
      </c>
      <c r="DB232" s="8">
        <f t="shared" si="30"/>
        <v>5.8823529411764705E-2</v>
      </c>
    </row>
    <row r="233" spans="1:106" hidden="1" x14ac:dyDescent="0.25">
      <c r="A233" s="137"/>
      <c r="B233" s="125"/>
      <c r="C233" s="51" t="s">
        <v>102</v>
      </c>
      <c r="D233" s="50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42"/>
      <c r="CP233" s="27"/>
      <c r="CQ233" s="43"/>
      <c r="CR233" s="43"/>
      <c r="CS233" s="43"/>
      <c r="CT233" s="42"/>
      <c r="CU233" s="27"/>
      <c r="CV233" s="43"/>
      <c r="CW233" s="43"/>
      <c r="CX233" s="43"/>
      <c r="CY233" s="43"/>
      <c r="CZ233" s="39">
        <f t="shared" si="29"/>
        <v>0</v>
      </c>
      <c r="DA233" s="3">
        <f>34*3</f>
        <v>102</v>
      </c>
      <c r="DB233" s="8">
        <f t="shared" si="30"/>
        <v>0</v>
      </c>
    </row>
    <row r="234" spans="1:106" x14ac:dyDescent="0.25">
      <c r="A234" s="137"/>
      <c r="B234" s="123" t="s">
        <v>24</v>
      </c>
      <c r="C234" s="51" t="s">
        <v>100</v>
      </c>
      <c r="D234" s="52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01" t="s">
        <v>145</v>
      </c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42"/>
      <c r="CR234" s="42"/>
      <c r="CS234" s="43"/>
      <c r="CT234" s="27"/>
      <c r="CU234" s="27"/>
      <c r="CV234" s="43"/>
      <c r="CW234" s="43"/>
      <c r="CX234" s="43"/>
      <c r="CY234" s="43"/>
      <c r="CZ234" s="39">
        <f t="shared" si="29"/>
        <v>1</v>
      </c>
      <c r="DA234" s="3">
        <f t="shared" ref="DA234:DA239" si="33">34*2</f>
        <v>68</v>
      </c>
      <c r="DB234" s="8">
        <f t="shared" si="30"/>
        <v>1.4705882352941176E-2</v>
      </c>
    </row>
    <row r="235" spans="1:106" x14ac:dyDescent="0.25">
      <c r="A235" s="137"/>
      <c r="B235" s="124"/>
      <c r="C235" s="51" t="s">
        <v>101</v>
      </c>
      <c r="D235" s="52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27"/>
      <c r="BZ235" s="201" t="s">
        <v>145</v>
      </c>
      <c r="CA235" s="27"/>
      <c r="CB235" s="27"/>
      <c r="CC235" s="27"/>
      <c r="CD235" s="27"/>
      <c r="CE235" s="27"/>
      <c r="CF235" s="27"/>
      <c r="CG235" s="27"/>
      <c r="CH235" s="27"/>
      <c r="CI235" s="27"/>
      <c r="CJ235" s="27"/>
      <c r="CK235" s="27"/>
      <c r="CL235" s="27"/>
      <c r="CM235" s="27"/>
      <c r="CN235" s="27"/>
      <c r="CO235" s="27"/>
      <c r="CP235" s="27"/>
      <c r="CQ235" s="42"/>
      <c r="CR235" s="42"/>
      <c r="CS235" s="43"/>
      <c r="CT235" s="27"/>
      <c r="CU235" s="27"/>
      <c r="CV235" s="43"/>
      <c r="CW235" s="43"/>
      <c r="CX235" s="43"/>
      <c r="CY235" s="43"/>
      <c r="CZ235" s="39">
        <f t="shared" si="29"/>
        <v>1</v>
      </c>
      <c r="DA235" s="3">
        <f t="shared" si="33"/>
        <v>68</v>
      </c>
      <c r="DB235" s="8">
        <f t="shared" si="30"/>
        <v>1.4705882352941176E-2</v>
      </c>
    </row>
    <row r="236" spans="1:106" hidden="1" x14ac:dyDescent="0.25">
      <c r="A236" s="137"/>
      <c r="B236" s="125"/>
      <c r="C236" s="51" t="s">
        <v>102</v>
      </c>
      <c r="D236" s="52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01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42"/>
      <c r="CR236" s="42"/>
      <c r="CS236" s="43"/>
      <c r="CT236" s="27"/>
      <c r="CU236" s="27"/>
      <c r="CV236" s="43"/>
      <c r="CW236" s="43"/>
      <c r="CX236" s="43"/>
      <c r="CY236" s="43"/>
      <c r="CZ236" s="39">
        <f t="shared" si="29"/>
        <v>0</v>
      </c>
      <c r="DA236" s="3">
        <f t="shared" si="33"/>
        <v>68</v>
      </c>
      <c r="DB236" s="8">
        <f t="shared" si="30"/>
        <v>0</v>
      </c>
    </row>
    <row r="237" spans="1:106" x14ac:dyDescent="0.25">
      <c r="A237" s="137"/>
      <c r="B237" s="123" t="s">
        <v>28</v>
      </c>
      <c r="C237" s="51" t="s">
        <v>100</v>
      </c>
      <c r="D237" s="52"/>
      <c r="E237" s="27"/>
      <c r="F237" s="27"/>
      <c r="G237" s="27"/>
      <c r="H237" s="27"/>
      <c r="I237" s="27"/>
      <c r="J237" s="27"/>
      <c r="K237" s="27"/>
      <c r="L237" s="27"/>
      <c r="M237" s="99" t="s">
        <v>140</v>
      </c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99" t="s">
        <v>146</v>
      </c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01" t="s">
        <v>145</v>
      </c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42"/>
      <c r="CR237" s="42"/>
      <c r="CS237" s="43"/>
      <c r="CT237" s="27"/>
      <c r="CU237" s="27"/>
      <c r="CV237" s="43"/>
      <c r="CW237" s="43"/>
      <c r="CX237" s="43"/>
      <c r="CY237" s="43"/>
      <c r="CZ237" s="39">
        <f t="shared" si="29"/>
        <v>3</v>
      </c>
      <c r="DA237" s="3">
        <f t="shared" si="33"/>
        <v>68</v>
      </c>
      <c r="DB237" s="8">
        <f t="shared" si="30"/>
        <v>4.4117647058823532E-2</v>
      </c>
    </row>
    <row r="238" spans="1:106" x14ac:dyDescent="0.25">
      <c r="A238" s="137"/>
      <c r="B238" s="124"/>
      <c r="C238" s="51" t="s">
        <v>101</v>
      </c>
      <c r="D238" s="52"/>
      <c r="E238" s="27"/>
      <c r="F238" s="27"/>
      <c r="G238" s="27"/>
      <c r="H238" s="27"/>
      <c r="I238" s="27"/>
      <c r="J238" s="27"/>
      <c r="K238" s="27"/>
      <c r="L238" s="27"/>
      <c r="M238" s="99" t="s">
        <v>140</v>
      </c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99" t="s">
        <v>146</v>
      </c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01" t="s">
        <v>145</v>
      </c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42"/>
      <c r="CR238" s="42"/>
      <c r="CS238" s="43"/>
      <c r="CT238" s="27"/>
      <c r="CU238" s="27"/>
      <c r="CV238" s="43"/>
      <c r="CW238" s="43"/>
      <c r="CX238" s="43"/>
      <c r="CY238" s="43"/>
      <c r="CZ238" s="39">
        <f t="shared" si="29"/>
        <v>3</v>
      </c>
      <c r="DA238" s="3">
        <f t="shared" si="33"/>
        <v>68</v>
      </c>
      <c r="DB238" s="8">
        <f t="shared" si="30"/>
        <v>4.4117647058823532E-2</v>
      </c>
    </row>
    <row r="239" spans="1:106" hidden="1" x14ac:dyDescent="0.25">
      <c r="A239" s="137"/>
      <c r="B239" s="125"/>
      <c r="C239" s="51" t="s">
        <v>102</v>
      </c>
      <c r="D239" s="50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01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42"/>
      <c r="CR239" s="27"/>
      <c r="CS239" s="27"/>
      <c r="CT239" s="27"/>
      <c r="CU239" s="27"/>
      <c r="CV239" s="43"/>
      <c r="CW239" s="43"/>
      <c r="CX239" s="43"/>
      <c r="CY239" s="43"/>
      <c r="CZ239" s="39">
        <f t="shared" si="29"/>
        <v>0</v>
      </c>
      <c r="DA239" s="3">
        <f t="shared" si="33"/>
        <v>68</v>
      </c>
      <c r="DB239" s="8">
        <f t="shared" si="30"/>
        <v>0</v>
      </c>
    </row>
    <row r="240" spans="1:106" x14ac:dyDescent="0.25">
      <c r="A240" s="137"/>
      <c r="B240" s="123" t="s">
        <v>23</v>
      </c>
      <c r="C240" s="51" t="s">
        <v>100</v>
      </c>
      <c r="D240" s="50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  <c r="BY240" s="27"/>
      <c r="BZ240" s="201" t="s">
        <v>145</v>
      </c>
      <c r="CA240" s="27"/>
      <c r="CB240" s="27"/>
      <c r="CC240" s="27"/>
      <c r="CD240" s="27"/>
      <c r="CE240" s="27"/>
      <c r="CF240" s="27"/>
      <c r="CG240" s="27"/>
      <c r="CH240" s="27"/>
      <c r="CI240" s="27"/>
      <c r="CJ240" s="27"/>
      <c r="CK240" s="27"/>
      <c r="CL240" s="27"/>
      <c r="CM240" s="27"/>
      <c r="CN240" s="27"/>
      <c r="CO240" s="27"/>
      <c r="CP240" s="27"/>
      <c r="CQ240" s="42"/>
      <c r="CR240" s="27"/>
      <c r="CS240" s="27"/>
      <c r="CT240" s="27"/>
      <c r="CU240" s="27"/>
      <c r="CV240" s="43"/>
      <c r="CW240" s="43"/>
      <c r="CX240" s="43"/>
      <c r="CY240" s="43"/>
      <c r="CZ240" s="39">
        <f t="shared" si="29"/>
        <v>1</v>
      </c>
      <c r="DA240" s="3">
        <f t="shared" ref="DA240:DA248" si="34">34*1</f>
        <v>34</v>
      </c>
      <c r="DB240" s="8">
        <f t="shared" si="30"/>
        <v>2.9411764705882353E-2</v>
      </c>
    </row>
    <row r="241" spans="1:106" x14ac:dyDescent="0.25">
      <c r="A241" s="137"/>
      <c r="B241" s="124"/>
      <c r="C241" s="51" t="s">
        <v>101</v>
      </c>
      <c r="D241" s="50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01" t="s">
        <v>145</v>
      </c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  <c r="CL241" s="27"/>
      <c r="CM241" s="27"/>
      <c r="CN241" s="27"/>
      <c r="CO241" s="27"/>
      <c r="CP241" s="27"/>
      <c r="CQ241" s="42"/>
      <c r="CR241" s="27"/>
      <c r="CS241" s="27"/>
      <c r="CT241" s="27"/>
      <c r="CU241" s="27"/>
      <c r="CV241" s="43"/>
      <c r="CW241" s="43"/>
      <c r="CX241" s="43"/>
      <c r="CY241" s="43"/>
      <c r="CZ241" s="39">
        <f t="shared" si="29"/>
        <v>1</v>
      </c>
      <c r="DA241" s="3">
        <f t="shared" si="34"/>
        <v>34</v>
      </c>
      <c r="DB241" s="8">
        <f t="shared" si="30"/>
        <v>2.9411764705882353E-2</v>
      </c>
    </row>
    <row r="242" spans="1:106" hidden="1" x14ac:dyDescent="0.25">
      <c r="A242" s="137"/>
      <c r="B242" s="125"/>
      <c r="C242" s="51" t="s">
        <v>102</v>
      </c>
      <c r="D242" s="50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  <c r="BZ242" s="27"/>
      <c r="CA242" s="27"/>
      <c r="CB242" s="27"/>
      <c r="CC242" s="27"/>
      <c r="CD242" s="27"/>
      <c r="CE242" s="27"/>
      <c r="CF242" s="27"/>
      <c r="CG242" s="27"/>
      <c r="CH242" s="27"/>
      <c r="CI242" s="27"/>
      <c r="CJ242" s="27"/>
      <c r="CK242" s="27"/>
      <c r="CL242" s="27"/>
      <c r="CM242" s="27"/>
      <c r="CN242" s="27"/>
      <c r="CO242" s="27"/>
      <c r="CP242" s="27"/>
      <c r="CQ242" s="42"/>
      <c r="CR242" s="27"/>
      <c r="CS242" s="27"/>
      <c r="CT242" s="27"/>
      <c r="CU242" s="27"/>
      <c r="CV242" s="43"/>
      <c r="CW242" s="43"/>
      <c r="CX242" s="43"/>
      <c r="CY242" s="43"/>
      <c r="CZ242" s="39">
        <f t="shared" si="29"/>
        <v>0</v>
      </c>
      <c r="DA242" s="3">
        <f t="shared" si="34"/>
        <v>34</v>
      </c>
      <c r="DB242" s="8">
        <f t="shared" si="30"/>
        <v>0</v>
      </c>
    </row>
    <row r="243" spans="1:106" x14ac:dyDescent="0.25">
      <c r="A243" s="137"/>
      <c r="B243" s="126" t="s">
        <v>47</v>
      </c>
      <c r="C243" s="51" t="s">
        <v>100</v>
      </c>
      <c r="D243" s="50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  <c r="CL243" s="27"/>
      <c r="CM243" s="27"/>
      <c r="CN243" s="27"/>
      <c r="CO243" s="27"/>
      <c r="CP243" s="27"/>
      <c r="CQ243" s="42"/>
      <c r="CR243" s="27"/>
      <c r="CS243" s="27"/>
      <c r="CT243" s="27"/>
      <c r="CU243" s="27"/>
      <c r="CV243" s="43"/>
      <c r="CW243" s="43"/>
      <c r="CX243" s="43"/>
      <c r="CY243" s="43"/>
      <c r="CZ243" s="39">
        <f t="shared" si="29"/>
        <v>0</v>
      </c>
      <c r="DA243" s="3">
        <f t="shared" si="34"/>
        <v>34</v>
      </c>
      <c r="DB243" s="8">
        <f t="shared" si="30"/>
        <v>0</v>
      </c>
    </row>
    <row r="244" spans="1:106" x14ac:dyDescent="0.25">
      <c r="A244" s="137"/>
      <c r="B244" s="126"/>
      <c r="C244" s="51" t="s">
        <v>101</v>
      </c>
      <c r="D244" s="50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  <c r="CL244" s="27"/>
      <c r="CM244" s="27"/>
      <c r="CN244" s="27"/>
      <c r="CO244" s="27"/>
      <c r="CP244" s="27"/>
      <c r="CQ244" s="42"/>
      <c r="CR244" s="27"/>
      <c r="CS244" s="27"/>
      <c r="CT244" s="27"/>
      <c r="CU244" s="27"/>
      <c r="CV244" s="43"/>
      <c r="CW244" s="43"/>
      <c r="CX244" s="43"/>
      <c r="CY244" s="43"/>
      <c r="CZ244" s="39">
        <f t="shared" si="29"/>
        <v>0</v>
      </c>
      <c r="DA244" s="3">
        <f t="shared" si="34"/>
        <v>34</v>
      </c>
      <c r="DB244" s="8">
        <f t="shared" si="30"/>
        <v>0</v>
      </c>
    </row>
    <row r="245" spans="1:106" hidden="1" x14ac:dyDescent="0.25">
      <c r="A245" s="137"/>
      <c r="B245" s="126"/>
      <c r="C245" s="51" t="s">
        <v>102</v>
      </c>
      <c r="D245" s="50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  <c r="BZ245" s="27"/>
      <c r="CA245" s="27"/>
      <c r="CB245" s="27"/>
      <c r="CC245" s="27"/>
      <c r="CD245" s="27"/>
      <c r="CE245" s="27"/>
      <c r="CF245" s="27"/>
      <c r="CG245" s="27"/>
      <c r="CH245" s="27"/>
      <c r="CI245" s="27"/>
      <c r="CJ245" s="27"/>
      <c r="CK245" s="27"/>
      <c r="CL245" s="27"/>
      <c r="CM245" s="27"/>
      <c r="CN245" s="27"/>
      <c r="CO245" s="27"/>
      <c r="CP245" s="27"/>
      <c r="CQ245" s="42"/>
      <c r="CR245" s="27"/>
      <c r="CS245" s="27"/>
      <c r="CT245" s="27"/>
      <c r="CU245" s="27"/>
      <c r="CV245" s="43"/>
      <c r="CW245" s="43"/>
      <c r="CX245" s="43"/>
      <c r="CY245" s="43"/>
      <c r="CZ245" s="39">
        <f t="shared" si="29"/>
        <v>0</v>
      </c>
      <c r="DA245" s="3">
        <f t="shared" si="34"/>
        <v>34</v>
      </c>
      <c r="DB245" s="8">
        <f t="shared" si="30"/>
        <v>0</v>
      </c>
    </row>
    <row r="246" spans="1:106" x14ac:dyDescent="0.25">
      <c r="A246" s="137"/>
      <c r="B246" s="126" t="s">
        <v>48</v>
      </c>
      <c r="C246" s="51" t="s">
        <v>100</v>
      </c>
      <c r="D246" s="50"/>
      <c r="E246" s="27"/>
      <c r="F246" s="27" t="s">
        <v>149</v>
      </c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  <c r="BZ246" s="27"/>
      <c r="CA246" s="27"/>
      <c r="CB246" s="27"/>
      <c r="CC246" s="27"/>
      <c r="CD246" s="27"/>
      <c r="CE246" s="27"/>
      <c r="CF246" s="27"/>
      <c r="CG246" s="27"/>
      <c r="CH246" s="27"/>
      <c r="CI246" s="27"/>
      <c r="CJ246" s="27"/>
      <c r="CK246" s="27" t="s">
        <v>149</v>
      </c>
      <c r="CL246" s="27"/>
      <c r="CM246" s="27"/>
      <c r="CN246" s="27"/>
      <c r="CO246" s="27"/>
      <c r="CP246" s="27"/>
      <c r="CQ246" s="42"/>
      <c r="CR246" s="27"/>
      <c r="CS246" s="27"/>
      <c r="CT246" s="27"/>
      <c r="CU246" s="27"/>
      <c r="CV246" s="43"/>
      <c r="CW246" s="43"/>
      <c r="CX246" s="43"/>
      <c r="CY246" s="43"/>
      <c r="CZ246" s="39">
        <f t="shared" si="29"/>
        <v>2</v>
      </c>
      <c r="DA246" s="3">
        <f t="shared" si="34"/>
        <v>34</v>
      </c>
      <c r="DB246" s="8">
        <f t="shared" si="30"/>
        <v>5.8823529411764705E-2</v>
      </c>
    </row>
    <row r="247" spans="1:106" x14ac:dyDescent="0.25">
      <c r="A247" s="137"/>
      <c r="B247" s="126"/>
      <c r="C247" s="51" t="s">
        <v>101</v>
      </c>
      <c r="D247" s="50"/>
      <c r="E247" s="27"/>
      <c r="F247" s="27" t="s">
        <v>149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  <c r="CL247" s="27" t="s">
        <v>149</v>
      </c>
      <c r="CM247" s="27"/>
      <c r="CN247" s="27"/>
      <c r="CO247" s="27"/>
      <c r="CP247" s="27"/>
      <c r="CQ247" s="42"/>
      <c r="CR247" s="27"/>
      <c r="CS247" s="27"/>
      <c r="CT247" s="27"/>
      <c r="CU247" s="27"/>
      <c r="CV247" s="43"/>
      <c r="CW247" s="43"/>
      <c r="CX247" s="43"/>
      <c r="CY247" s="43"/>
      <c r="CZ247" s="39">
        <f t="shared" si="29"/>
        <v>2</v>
      </c>
      <c r="DA247" s="3">
        <f t="shared" si="34"/>
        <v>34</v>
      </c>
      <c r="DB247" s="8">
        <f t="shared" si="30"/>
        <v>5.8823529411764705E-2</v>
      </c>
    </row>
    <row r="248" spans="1:106" hidden="1" x14ac:dyDescent="0.25">
      <c r="A248" s="137"/>
      <c r="B248" s="126"/>
      <c r="C248" s="51" t="s">
        <v>102</v>
      </c>
      <c r="D248" s="50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42"/>
      <c r="CR248" s="27"/>
      <c r="CS248" s="27"/>
      <c r="CT248" s="27"/>
      <c r="CU248" s="27"/>
      <c r="CV248" s="43"/>
      <c r="CW248" s="43"/>
      <c r="CX248" s="43"/>
      <c r="CY248" s="43"/>
      <c r="CZ248" s="39">
        <f t="shared" si="29"/>
        <v>0</v>
      </c>
      <c r="DA248" s="3">
        <f t="shared" si="34"/>
        <v>34</v>
      </c>
      <c r="DB248" s="8">
        <f t="shared" si="30"/>
        <v>0</v>
      </c>
    </row>
    <row r="249" spans="1:106" x14ac:dyDescent="0.25">
      <c r="A249" s="137"/>
      <c r="B249" s="126" t="s">
        <v>81</v>
      </c>
      <c r="C249" s="51" t="s">
        <v>100</v>
      </c>
      <c r="D249" s="50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  <c r="CL249" s="27"/>
      <c r="CM249" s="27"/>
      <c r="CN249" s="27"/>
      <c r="CO249" s="27"/>
      <c r="CP249" s="27"/>
      <c r="CQ249" s="42"/>
      <c r="CR249" s="27"/>
      <c r="CS249" s="27"/>
      <c r="CT249" s="27"/>
      <c r="CU249" s="27"/>
      <c r="CV249" s="43"/>
      <c r="CW249" s="43"/>
      <c r="CX249" s="43"/>
      <c r="CY249" s="43"/>
      <c r="CZ249" s="39">
        <f t="shared" si="29"/>
        <v>0</v>
      </c>
      <c r="DA249" s="3">
        <f t="shared" ref="DA249:DA254" si="35">34*2</f>
        <v>68</v>
      </c>
      <c r="DB249" s="8">
        <f t="shared" si="30"/>
        <v>0</v>
      </c>
    </row>
    <row r="250" spans="1:106" x14ac:dyDescent="0.25">
      <c r="A250" s="137"/>
      <c r="B250" s="126"/>
      <c r="C250" s="51" t="s">
        <v>101</v>
      </c>
      <c r="D250" s="50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  <c r="BY250" s="27"/>
      <c r="BZ250" s="27"/>
      <c r="CA250" s="27"/>
      <c r="CB250" s="27"/>
      <c r="CC250" s="27"/>
      <c r="CD250" s="27"/>
      <c r="CE250" s="27"/>
      <c r="CF250" s="27"/>
      <c r="CG250" s="27"/>
      <c r="CH250" s="27"/>
      <c r="CI250" s="27"/>
      <c r="CJ250" s="27"/>
      <c r="CK250" s="27"/>
      <c r="CL250" s="27"/>
      <c r="CM250" s="27"/>
      <c r="CN250" s="27"/>
      <c r="CO250" s="27"/>
      <c r="CP250" s="27"/>
      <c r="CQ250" s="42"/>
      <c r="CR250" s="27"/>
      <c r="CS250" s="27"/>
      <c r="CT250" s="27"/>
      <c r="CU250" s="27"/>
      <c r="CV250" s="43"/>
      <c r="CW250" s="43"/>
      <c r="CX250" s="43"/>
      <c r="CY250" s="43"/>
      <c r="CZ250" s="39">
        <f t="shared" si="29"/>
        <v>0</v>
      </c>
      <c r="DA250" s="3">
        <f t="shared" si="35"/>
        <v>68</v>
      </c>
      <c r="DB250" s="8">
        <f t="shared" si="30"/>
        <v>0</v>
      </c>
    </row>
    <row r="251" spans="1:106" hidden="1" x14ac:dyDescent="0.25">
      <c r="A251" s="137"/>
      <c r="B251" s="126"/>
      <c r="C251" s="51" t="s">
        <v>102</v>
      </c>
      <c r="D251" s="50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  <c r="BZ251" s="27"/>
      <c r="CA251" s="27"/>
      <c r="CB251" s="27"/>
      <c r="CC251" s="27"/>
      <c r="CD251" s="27"/>
      <c r="CE251" s="27"/>
      <c r="CF251" s="27"/>
      <c r="CG251" s="27"/>
      <c r="CH251" s="27"/>
      <c r="CI251" s="27"/>
      <c r="CJ251" s="27"/>
      <c r="CK251" s="27"/>
      <c r="CL251" s="27"/>
      <c r="CM251" s="27"/>
      <c r="CN251" s="27"/>
      <c r="CO251" s="27"/>
      <c r="CP251" s="27"/>
      <c r="CQ251" s="42"/>
      <c r="CR251" s="27"/>
      <c r="CS251" s="27"/>
      <c r="CT251" s="27"/>
      <c r="CU251" s="27"/>
      <c r="CV251" s="43"/>
      <c r="CW251" s="43"/>
      <c r="CX251" s="43"/>
      <c r="CY251" s="43"/>
      <c r="CZ251" s="39">
        <f t="shared" si="29"/>
        <v>0</v>
      </c>
      <c r="DA251" s="3">
        <f t="shared" si="35"/>
        <v>68</v>
      </c>
      <c r="DB251" s="8">
        <f t="shared" si="30"/>
        <v>0</v>
      </c>
    </row>
    <row r="252" spans="1:106" x14ac:dyDescent="0.25">
      <c r="A252" s="137"/>
      <c r="B252" s="126" t="s">
        <v>68</v>
      </c>
      <c r="C252" s="51" t="s">
        <v>100</v>
      </c>
      <c r="D252" s="50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  <c r="BZ252" s="27"/>
      <c r="CA252" s="27"/>
      <c r="CB252" s="27"/>
      <c r="CC252" s="27"/>
      <c r="CD252" s="27"/>
      <c r="CE252" s="27"/>
      <c r="CF252" s="27"/>
      <c r="CG252" s="27"/>
      <c r="CH252" s="27"/>
      <c r="CI252" s="27"/>
      <c r="CJ252" s="27"/>
      <c r="CK252" s="27"/>
      <c r="CL252" s="27"/>
      <c r="CM252" s="27"/>
      <c r="CN252" s="27"/>
      <c r="CO252" s="27"/>
      <c r="CP252" s="27"/>
      <c r="CQ252" s="42"/>
      <c r="CR252" s="27"/>
      <c r="CS252" s="27"/>
      <c r="CT252" s="27"/>
      <c r="CU252" s="27"/>
      <c r="CV252" s="43"/>
      <c r="CW252" s="43"/>
      <c r="CX252" s="43"/>
      <c r="CY252" s="43"/>
      <c r="CZ252" s="39">
        <f t="shared" si="29"/>
        <v>0</v>
      </c>
      <c r="DA252" s="3">
        <f t="shared" si="35"/>
        <v>68</v>
      </c>
      <c r="DB252" s="8">
        <f t="shared" si="30"/>
        <v>0</v>
      </c>
    </row>
    <row r="253" spans="1:106" x14ac:dyDescent="0.25">
      <c r="A253" s="137"/>
      <c r="B253" s="126"/>
      <c r="C253" s="51" t="s">
        <v>101</v>
      </c>
      <c r="D253" s="50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  <c r="BZ253" s="27"/>
      <c r="CA253" s="27"/>
      <c r="CB253" s="27"/>
      <c r="CC253" s="27"/>
      <c r="CD253" s="27"/>
      <c r="CE253" s="27"/>
      <c r="CF253" s="27"/>
      <c r="CG253" s="27"/>
      <c r="CH253" s="27"/>
      <c r="CI253" s="27"/>
      <c r="CJ253" s="27"/>
      <c r="CK253" s="27"/>
      <c r="CL253" s="27"/>
      <c r="CM253" s="27"/>
      <c r="CN253" s="27"/>
      <c r="CO253" s="27"/>
      <c r="CP253" s="27"/>
      <c r="CQ253" s="42"/>
      <c r="CR253" s="27"/>
      <c r="CS253" s="27"/>
      <c r="CT253" s="27"/>
      <c r="CU253" s="27"/>
      <c r="CV253" s="43"/>
      <c r="CW253" s="43"/>
      <c r="CX253" s="43"/>
      <c r="CY253" s="43"/>
      <c r="CZ253" s="39">
        <f t="shared" si="29"/>
        <v>0</v>
      </c>
      <c r="DA253" s="3">
        <f t="shared" si="35"/>
        <v>68</v>
      </c>
      <c r="DB253" s="8">
        <f t="shared" si="30"/>
        <v>0</v>
      </c>
    </row>
    <row r="254" spans="1:106" hidden="1" x14ac:dyDescent="0.25">
      <c r="A254" s="137"/>
      <c r="B254" s="126"/>
      <c r="C254" s="51" t="s">
        <v>102</v>
      </c>
      <c r="D254" s="52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  <c r="BZ254" s="27"/>
      <c r="CA254" s="27"/>
      <c r="CB254" s="27"/>
      <c r="CC254" s="27"/>
      <c r="CD254" s="27"/>
      <c r="CE254" s="27"/>
      <c r="CF254" s="27"/>
      <c r="CG254" s="27"/>
      <c r="CH254" s="27"/>
      <c r="CI254" s="27"/>
      <c r="CJ254" s="27"/>
      <c r="CK254" s="27"/>
      <c r="CL254" s="27"/>
      <c r="CM254" s="27"/>
      <c r="CN254" s="27"/>
      <c r="CO254" s="27"/>
      <c r="CP254" s="27"/>
      <c r="CQ254" s="27"/>
      <c r="CR254" s="42"/>
      <c r="CS254" s="43"/>
      <c r="CT254" s="27"/>
      <c r="CU254" s="27"/>
      <c r="CV254" s="43"/>
      <c r="CW254" s="43"/>
      <c r="CX254" s="43"/>
      <c r="CY254" s="43"/>
      <c r="CZ254" s="7">
        <f>SUM(E254:CY254)</f>
        <v>0</v>
      </c>
      <c r="DA254" s="3">
        <f t="shared" si="35"/>
        <v>68</v>
      </c>
      <c r="DB254" s="8">
        <f t="shared" si="30"/>
        <v>0</v>
      </c>
    </row>
    <row r="255" spans="1:106" x14ac:dyDescent="0.25">
      <c r="A255" s="67"/>
      <c r="B255" s="68"/>
      <c r="C255" s="68"/>
      <c r="D255" s="68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7"/>
      <c r="CW255" s="67"/>
      <c r="CX255" s="67"/>
      <c r="CY255" s="67"/>
      <c r="CZ255" s="67"/>
      <c r="DA255" s="67"/>
      <c r="DB255" s="67"/>
    </row>
    <row r="256" spans="1:106" s="2" customFormat="1" ht="25.2" x14ac:dyDescent="0.25">
      <c r="A256" s="147" t="s">
        <v>30</v>
      </c>
      <c r="B256" s="147"/>
      <c r="C256" s="147"/>
      <c r="D256" s="147"/>
      <c r="E256" s="161" t="s">
        <v>34</v>
      </c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61"/>
      <c r="AU256" s="161"/>
      <c r="AV256" s="161"/>
      <c r="AW256" s="161"/>
      <c r="AX256" s="161"/>
      <c r="AY256" s="161"/>
      <c r="AZ256" s="161"/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61"/>
      <c r="BQ256" s="161"/>
      <c r="BR256" s="161"/>
      <c r="BS256" s="161"/>
      <c r="BT256" s="161"/>
      <c r="BU256" s="161"/>
      <c r="BV256" s="161"/>
      <c r="BW256" s="161"/>
      <c r="BX256" s="161"/>
      <c r="BY256" s="161"/>
      <c r="BZ256" s="161"/>
      <c r="CA256" s="161"/>
      <c r="CB256" s="161"/>
      <c r="CC256" s="161"/>
      <c r="CD256" s="161"/>
      <c r="CE256" s="161"/>
      <c r="CF256" s="161"/>
      <c r="CG256" s="161"/>
      <c r="CH256" s="161"/>
      <c r="CI256" s="161"/>
      <c r="CJ256" s="161"/>
      <c r="CK256" s="161"/>
      <c r="CL256" s="161"/>
      <c r="CM256" s="161"/>
      <c r="CN256" s="161"/>
      <c r="CO256" s="161"/>
      <c r="CP256" s="161"/>
      <c r="CQ256" s="161"/>
      <c r="CR256" s="161"/>
      <c r="CS256" s="161"/>
      <c r="CT256" s="161"/>
      <c r="CU256" s="161"/>
      <c r="CV256" s="161"/>
      <c r="CW256" s="161"/>
      <c r="CX256" s="161"/>
      <c r="CY256" s="161"/>
      <c r="CZ256" s="155" t="s">
        <v>14</v>
      </c>
      <c r="DA256" s="162" t="s">
        <v>16</v>
      </c>
      <c r="DB256" s="160" t="s">
        <v>15</v>
      </c>
    </row>
    <row r="257" spans="1:106" s="2" customFormat="1" ht="12.75" customHeight="1" x14ac:dyDescent="0.25">
      <c r="A257" s="133" t="s">
        <v>0</v>
      </c>
      <c r="B257" s="134"/>
      <c r="C257" s="123" t="s">
        <v>58</v>
      </c>
      <c r="D257" s="23" t="s">
        <v>13</v>
      </c>
      <c r="E257" s="129" t="s">
        <v>1</v>
      </c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2"/>
      <c r="T257" s="129" t="s">
        <v>2</v>
      </c>
      <c r="U257" s="130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  <c r="AH257" s="130"/>
      <c r="AI257" s="130"/>
      <c r="AJ257" s="130"/>
      <c r="AK257" s="130"/>
      <c r="AL257" s="130"/>
      <c r="AM257" s="132"/>
      <c r="AN257" s="129" t="s">
        <v>3</v>
      </c>
      <c r="AO257" s="130"/>
      <c r="AP257" s="130"/>
      <c r="AQ257" s="130"/>
      <c r="AR257" s="130"/>
      <c r="AS257" s="130"/>
      <c r="AT257" s="130"/>
      <c r="AU257" s="130"/>
      <c r="AV257" s="130"/>
      <c r="AW257" s="130"/>
      <c r="AX257" s="130"/>
      <c r="AY257" s="130"/>
      <c r="AZ257" s="130"/>
      <c r="BA257" s="130"/>
      <c r="BB257" s="130"/>
      <c r="BC257" s="132"/>
      <c r="BD257" s="129" t="s">
        <v>4</v>
      </c>
      <c r="BE257" s="130"/>
      <c r="BF257" s="130"/>
      <c r="BG257" s="130"/>
      <c r="BH257" s="130"/>
      <c r="BI257" s="130"/>
      <c r="BJ257" s="130"/>
      <c r="BK257" s="130"/>
      <c r="BL257" s="130"/>
      <c r="BM257" s="130"/>
      <c r="BN257" s="130"/>
      <c r="BO257" s="130"/>
      <c r="BP257" s="130"/>
      <c r="BQ257" s="130"/>
      <c r="BR257" s="130"/>
      <c r="BS257" s="130"/>
      <c r="BT257" s="130"/>
      <c r="BU257" s="130"/>
      <c r="BV257" s="130"/>
      <c r="BW257" s="130"/>
      <c r="BX257" s="130"/>
      <c r="BY257" s="132"/>
      <c r="BZ257" s="129" t="s">
        <v>5</v>
      </c>
      <c r="CA257" s="130"/>
      <c r="CB257" s="130"/>
      <c r="CC257" s="130"/>
      <c r="CD257" s="130"/>
      <c r="CE257" s="130"/>
      <c r="CF257" s="130"/>
      <c r="CG257" s="130"/>
      <c r="CH257" s="130"/>
      <c r="CI257" s="130"/>
      <c r="CJ257" s="130"/>
      <c r="CK257" s="130"/>
      <c r="CL257" s="130"/>
      <c r="CM257" s="130"/>
      <c r="CN257" s="130"/>
      <c r="CO257" s="130"/>
      <c r="CP257" s="130"/>
      <c r="CQ257" s="130"/>
      <c r="CR257" s="131"/>
      <c r="CS257" s="126"/>
      <c r="CT257" s="126"/>
      <c r="CU257" s="126"/>
      <c r="CV257" s="126"/>
      <c r="CW257" s="126"/>
      <c r="CX257" s="126"/>
      <c r="CY257" s="126"/>
      <c r="CZ257" s="155"/>
      <c r="DA257" s="162"/>
      <c r="DB257" s="160"/>
    </row>
    <row r="258" spans="1:106" s="6" customFormat="1" x14ac:dyDescent="0.2">
      <c r="A258" s="135"/>
      <c r="B258" s="136"/>
      <c r="C258" s="125"/>
      <c r="D258" s="23" t="s">
        <v>137</v>
      </c>
      <c r="E258" s="5">
        <v>12</v>
      </c>
      <c r="F258" s="5">
        <v>13</v>
      </c>
      <c r="G258" s="5">
        <v>14</v>
      </c>
      <c r="H258" s="5">
        <v>15</v>
      </c>
      <c r="I258" s="5">
        <v>16</v>
      </c>
      <c r="J258" s="5">
        <v>19</v>
      </c>
      <c r="K258" s="5">
        <v>20</v>
      </c>
      <c r="L258" s="5">
        <v>21</v>
      </c>
      <c r="M258" s="5">
        <v>22</v>
      </c>
      <c r="N258" s="5">
        <v>23</v>
      </c>
      <c r="O258" s="5">
        <v>26</v>
      </c>
      <c r="P258" s="5">
        <v>27</v>
      </c>
      <c r="Q258" s="5">
        <v>28</v>
      </c>
      <c r="R258" s="5">
        <v>29</v>
      </c>
      <c r="S258" s="5">
        <v>30</v>
      </c>
      <c r="T258" s="5">
        <v>2</v>
      </c>
      <c r="U258" s="5">
        <v>3</v>
      </c>
      <c r="V258" s="5">
        <v>4</v>
      </c>
      <c r="W258" s="5">
        <v>5</v>
      </c>
      <c r="X258" s="5">
        <v>6</v>
      </c>
      <c r="Y258" s="5">
        <v>8</v>
      </c>
      <c r="Z258" s="5">
        <v>9</v>
      </c>
      <c r="AA258" s="5">
        <v>10</v>
      </c>
      <c r="AB258" s="5">
        <v>11</v>
      </c>
      <c r="AC258" s="5">
        <v>12</v>
      </c>
      <c r="AD258" s="5">
        <v>13</v>
      </c>
      <c r="AE258" s="5">
        <v>16</v>
      </c>
      <c r="AF258" s="5">
        <v>17</v>
      </c>
      <c r="AG258" s="5">
        <v>18</v>
      </c>
      <c r="AH258" s="5">
        <v>19</v>
      </c>
      <c r="AI258" s="5">
        <v>20</v>
      </c>
      <c r="AJ258" s="5">
        <v>24</v>
      </c>
      <c r="AK258" s="5">
        <v>25</v>
      </c>
      <c r="AL258" s="5">
        <v>26</v>
      </c>
      <c r="AM258" s="5">
        <v>27</v>
      </c>
      <c r="AN258" s="5">
        <v>2</v>
      </c>
      <c r="AO258" s="5">
        <v>3</v>
      </c>
      <c r="AP258" s="5">
        <v>4</v>
      </c>
      <c r="AQ258" s="5">
        <v>5</v>
      </c>
      <c r="AR258" s="5">
        <v>6</v>
      </c>
      <c r="AS258" s="5">
        <v>10</v>
      </c>
      <c r="AT258" s="5">
        <v>11</v>
      </c>
      <c r="AU258" s="5">
        <v>12</v>
      </c>
      <c r="AV258" s="5">
        <v>13</v>
      </c>
      <c r="AW258" s="5">
        <v>16</v>
      </c>
      <c r="AX258" s="5">
        <v>17</v>
      </c>
      <c r="AY258" s="5">
        <v>18</v>
      </c>
      <c r="AZ258" s="5">
        <v>19</v>
      </c>
      <c r="BA258" s="5">
        <v>20</v>
      </c>
      <c r="BB258" s="5">
        <v>30</v>
      </c>
      <c r="BC258" s="5">
        <v>31</v>
      </c>
      <c r="BD258" s="5">
        <v>1</v>
      </c>
      <c r="BE258" s="5">
        <v>2</v>
      </c>
      <c r="BF258" s="5">
        <v>3</v>
      </c>
      <c r="BG258" s="5">
        <v>6</v>
      </c>
      <c r="BH258" s="5">
        <v>7</v>
      </c>
      <c r="BI258" s="5">
        <v>8</v>
      </c>
      <c r="BJ258" s="5">
        <v>9</v>
      </c>
      <c r="BK258" s="5">
        <v>10</v>
      </c>
      <c r="BL258" s="5">
        <v>13</v>
      </c>
      <c r="BM258" s="5">
        <v>14</v>
      </c>
      <c r="BN258" s="5">
        <v>15</v>
      </c>
      <c r="BO258" s="5">
        <v>16</v>
      </c>
      <c r="BP258" s="5">
        <v>17</v>
      </c>
      <c r="BQ258" s="5">
        <v>20</v>
      </c>
      <c r="BR258" s="5">
        <v>21</v>
      </c>
      <c r="BS258" s="5">
        <v>22</v>
      </c>
      <c r="BT258" s="5">
        <v>23</v>
      </c>
      <c r="BU258" s="5">
        <v>24</v>
      </c>
      <c r="BV258" s="5">
        <v>27</v>
      </c>
      <c r="BW258" s="5">
        <v>28</v>
      </c>
      <c r="BX258" s="5">
        <v>29</v>
      </c>
      <c r="BY258" s="5">
        <v>30</v>
      </c>
      <c r="BZ258" s="5">
        <v>4</v>
      </c>
      <c r="CA258" s="5">
        <v>5</v>
      </c>
      <c r="CB258" s="5">
        <v>6</v>
      </c>
      <c r="CC258" s="5">
        <v>7</v>
      </c>
      <c r="CD258" s="5">
        <v>8</v>
      </c>
      <c r="CE258" s="5">
        <v>12</v>
      </c>
      <c r="CF258" s="5">
        <v>13</v>
      </c>
      <c r="CG258" s="5">
        <v>14</v>
      </c>
      <c r="CH258" s="5">
        <v>15</v>
      </c>
      <c r="CI258" s="5">
        <v>18</v>
      </c>
      <c r="CJ258" s="5">
        <v>19</v>
      </c>
      <c r="CK258" s="5">
        <v>20</v>
      </c>
      <c r="CL258" s="5">
        <v>21</v>
      </c>
      <c r="CM258" s="5">
        <v>22</v>
      </c>
      <c r="CN258" s="5">
        <v>25</v>
      </c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155"/>
      <c r="DA258" s="162"/>
      <c r="DB258" s="160"/>
    </row>
    <row r="259" spans="1:106" x14ac:dyDescent="0.25">
      <c r="A259" s="137" t="s">
        <v>19</v>
      </c>
      <c r="B259" s="123" t="s">
        <v>8</v>
      </c>
      <c r="C259" s="51" t="s">
        <v>104</v>
      </c>
      <c r="D259" s="52"/>
      <c r="E259" s="27"/>
      <c r="F259" s="27"/>
      <c r="G259" s="27"/>
      <c r="H259" s="27"/>
      <c r="I259" s="27"/>
      <c r="J259" s="27"/>
      <c r="K259" s="27"/>
      <c r="L259" s="116" t="s">
        <v>140</v>
      </c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104" t="s">
        <v>140</v>
      </c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104" t="s">
        <v>140</v>
      </c>
      <c r="BQ259" s="27"/>
      <c r="BR259" s="201" t="s">
        <v>145</v>
      </c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104" t="s">
        <v>142</v>
      </c>
      <c r="CG259" s="27"/>
      <c r="CH259" s="27"/>
      <c r="CI259" s="27"/>
      <c r="CJ259" s="27"/>
      <c r="CK259" s="27"/>
      <c r="CL259" s="27"/>
      <c r="CM259" s="27"/>
      <c r="CN259" s="27"/>
      <c r="CO259" s="27"/>
      <c r="CP259" s="27"/>
      <c r="CQ259" s="27"/>
      <c r="CR259" s="27"/>
      <c r="CS259" s="27"/>
      <c r="CT259" s="27"/>
      <c r="CU259" s="27"/>
      <c r="CV259" s="7"/>
      <c r="CW259" s="7"/>
      <c r="CX259" s="7"/>
      <c r="CY259" s="7"/>
      <c r="CZ259" s="39">
        <f t="shared" ref="CZ259:CZ290" si="36">COUNTA(E259:CY259)</f>
        <v>5</v>
      </c>
      <c r="DA259" s="3">
        <f>34*3</f>
        <v>102</v>
      </c>
      <c r="DB259" s="8">
        <f t="shared" ref="DB259:DB290" si="37">CZ259/DA259</f>
        <v>4.9019607843137254E-2</v>
      </c>
    </row>
    <row r="260" spans="1:106" x14ac:dyDescent="0.25">
      <c r="A260" s="137"/>
      <c r="B260" s="124"/>
      <c r="C260" s="51" t="s">
        <v>105</v>
      </c>
      <c r="D260" s="52"/>
      <c r="E260" s="27"/>
      <c r="F260" s="27"/>
      <c r="G260" s="27"/>
      <c r="H260" s="27"/>
      <c r="I260" s="27"/>
      <c r="J260" s="116" t="s">
        <v>140</v>
      </c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116" t="s">
        <v>140</v>
      </c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103" t="s">
        <v>140</v>
      </c>
      <c r="BI260" s="27"/>
      <c r="BJ260" s="27"/>
      <c r="BK260" s="27"/>
      <c r="BL260" s="27"/>
      <c r="BM260" s="27"/>
      <c r="BN260" s="27"/>
      <c r="BO260" s="27"/>
      <c r="BP260" s="27"/>
      <c r="BQ260" s="27"/>
      <c r="BR260" s="201" t="s">
        <v>145</v>
      </c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103" t="s">
        <v>140</v>
      </c>
      <c r="CD260" s="27"/>
      <c r="CE260" s="27"/>
      <c r="CF260" s="27"/>
      <c r="CG260" s="27"/>
      <c r="CH260" s="27"/>
      <c r="CI260" s="27"/>
      <c r="CJ260" s="27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7"/>
      <c r="CW260" s="7"/>
      <c r="CX260" s="7"/>
      <c r="CY260" s="7"/>
      <c r="CZ260" s="39">
        <f t="shared" si="36"/>
        <v>5</v>
      </c>
      <c r="DA260" s="3">
        <f>34*3</f>
        <v>102</v>
      </c>
      <c r="DB260" s="8">
        <f t="shared" si="37"/>
        <v>4.9019607843137254E-2</v>
      </c>
    </row>
    <row r="261" spans="1:106" hidden="1" x14ac:dyDescent="0.25">
      <c r="A261" s="137"/>
      <c r="B261" s="125"/>
      <c r="C261" s="51" t="s">
        <v>106</v>
      </c>
      <c r="D261" s="52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  <c r="BZ261" s="27"/>
      <c r="CA261" s="27"/>
      <c r="CB261" s="27"/>
      <c r="CC261" s="27"/>
      <c r="CD261" s="27"/>
      <c r="CE261" s="27"/>
      <c r="CF261" s="27"/>
      <c r="CG261" s="27"/>
      <c r="CH261" s="27"/>
      <c r="CI261" s="27"/>
      <c r="CJ261" s="27"/>
      <c r="CK261" s="27"/>
      <c r="CL261" s="27"/>
      <c r="CM261" s="27"/>
      <c r="CN261" s="27"/>
      <c r="CO261" s="27"/>
      <c r="CP261" s="27"/>
      <c r="CQ261" s="27"/>
      <c r="CR261" s="27"/>
      <c r="CS261" s="27"/>
      <c r="CT261" s="27"/>
      <c r="CU261" s="27"/>
      <c r="CV261" s="7"/>
      <c r="CW261" s="7"/>
      <c r="CX261" s="7"/>
      <c r="CY261" s="7"/>
      <c r="CZ261" s="39">
        <f t="shared" si="36"/>
        <v>0</v>
      </c>
      <c r="DA261" s="3">
        <f>34*3</f>
        <v>102</v>
      </c>
      <c r="DB261" s="8">
        <f t="shared" si="37"/>
        <v>0</v>
      </c>
    </row>
    <row r="262" spans="1:106" x14ac:dyDescent="0.25">
      <c r="A262" s="137"/>
      <c r="B262" s="123" t="s">
        <v>21</v>
      </c>
      <c r="C262" s="51" t="s">
        <v>104</v>
      </c>
      <c r="D262" s="52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116" t="s">
        <v>142</v>
      </c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104" t="s">
        <v>142</v>
      </c>
      <c r="BN262" s="27"/>
      <c r="BO262" s="27"/>
      <c r="BP262" s="27"/>
      <c r="BQ262" s="27"/>
      <c r="BR262" s="27"/>
      <c r="BT262" s="104" t="s">
        <v>145</v>
      </c>
      <c r="BU262" s="27"/>
      <c r="BV262" s="27"/>
      <c r="BW262" s="27"/>
      <c r="BX262" s="201" t="s">
        <v>145</v>
      </c>
      <c r="BY262" s="27"/>
      <c r="BZ262" s="27"/>
      <c r="CA262" s="27"/>
      <c r="CB262" s="27"/>
      <c r="CC262" s="27"/>
      <c r="CD262" s="27"/>
      <c r="CE262" s="27"/>
      <c r="CF262" s="27"/>
      <c r="CG262" s="27"/>
      <c r="CH262" s="27"/>
      <c r="CI262" s="27"/>
      <c r="CJ262" s="27"/>
      <c r="CK262" s="27"/>
      <c r="CL262" s="27"/>
      <c r="CM262" s="27"/>
      <c r="CN262" s="27"/>
      <c r="CO262" s="27"/>
      <c r="CP262" s="27"/>
      <c r="CQ262" s="27"/>
      <c r="CR262" s="27"/>
      <c r="CS262" s="27"/>
      <c r="CT262" s="27"/>
      <c r="CU262" s="27"/>
      <c r="CV262" s="7"/>
      <c r="CW262" s="7"/>
      <c r="CX262" s="7"/>
      <c r="CY262" s="7"/>
      <c r="CZ262" s="39">
        <f t="shared" si="36"/>
        <v>4</v>
      </c>
      <c r="DA262" s="3">
        <f>34*2</f>
        <v>68</v>
      </c>
      <c r="DB262" s="8">
        <f t="shared" si="37"/>
        <v>5.8823529411764705E-2</v>
      </c>
    </row>
    <row r="263" spans="1:106" x14ac:dyDescent="0.25">
      <c r="A263" s="137"/>
      <c r="B263" s="124"/>
      <c r="C263" s="51" t="s">
        <v>105</v>
      </c>
      <c r="D263" s="50"/>
      <c r="E263" s="27"/>
      <c r="F263" s="27"/>
      <c r="G263" s="27"/>
      <c r="H263" s="27"/>
      <c r="I263" s="27"/>
      <c r="J263" s="27"/>
      <c r="K263" s="27"/>
      <c r="L263" s="116" t="s">
        <v>140</v>
      </c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103" t="s">
        <v>140</v>
      </c>
      <c r="BJ263" s="27"/>
      <c r="BK263" s="27"/>
      <c r="BL263" s="27"/>
      <c r="BM263" s="27"/>
      <c r="BN263" s="27"/>
      <c r="BO263" s="27"/>
      <c r="BP263" s="27"/>
      <c r="BQ263" s="27"/>
      <c r="BR263" s="27"/>
      <c r="BT263" s="27"/>
      <c r="BU263" s="27"/>
      <c r="BV263" s="27"/>
      <c r="BW263" s="27"/>
      <c r="BX263" s="201" t="s">
        <v>145</v>
      </c>
      <c r="BY263" s="27"/>
      <c r="BZ263" s="27"/>
      <c r="CA263" s="27"/>
      <c r="CB263" s="27"/>
      <c r="CC263" s="27"/>
      <c r="CD263" s="27"/>
      <c r="CE263" s="27"/>
      <c r="CF263" s="27"/>
      <c r="CG263" s="27"/>
      <c r="CH263" s="27"/>
      <c r="CI263" s="27"/>
      <c r="CJ263" s="27"/>
      <c r="CK263" s="27"/>
      <c r="CL263" s="27"/>
      <c r="CM263" s="27"/>
      <c r="CN263" s="27"/>
      <c r="CO263" s="27"/>
      <c r="CP263" s="27"/>
      <c r="CQ263" s="27"/>
      <c r="CR263" s="27"/>
      <c r="CS263" s="27"/>
      <c r="CT263" s="27"/>
      <c r="CU263" s="27"/>
      <c r="CV263" s="7"/>
      <c r="CW263" s="7"/>
      <c r="CX263" s="7"/>
      <c r="CY263" s="7"/>
      <c r="CZ263" s="39">
        <f t="shared" si="36"/>
        <v>3</v>
      </c>
      <c r="DA263" s="3">
        <f>34*2</f>
        <v>68</v>
      </c>
      <c r="DB263" s="8">
        <f t="shared" si="37"/>
        <v>4.4117647058823532E-2</v>
      </c>
    </row>
    <row r="264" spans="1:106" hidden="1" x14ac:dyDescent="0.25">
      <c r="A264" s="137"/>
      <c r="B264" s="125"/>
      <c r="C264" s="51" t="s">
        <v>106</v>
      </c>
      <c r="D264" s="52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T264" s="27"/>
      <c r="BU264" s="27"/>
      <c r="BV264" s="27"/>
      <c r="BW264" s="27"/>
      <c r="BX264" s="201"/>
      <c r="BY264" s="27"/>
      <c r="BZ264" s="27"/>
      <c r="CA264" s="27"/>
      <c r="CB264" s="27"/>
      <c r="CC264" s="27"/>
      <c r="CD264" s="27"/>
      <c r="CE264" s="27"/>
      <c r="CF264" s="27"/>
      <c r="CG264" s="27"/>
      <c r="CH264" s="27"/>
      <c r="CI264" s="27"/>
      <c r="CJ264" s="27"/>
      <c r="CK264" s="27"/>
      <c r="CL264" s="27"/>
      <c r="CM264" s="27"/>
      <c r="CN264" s="27"/>
      <c r="CO264" s="27"/>
      <c r="CP264" s="27"/>
      <c r="CQ264" s="27"/>
      <c r="CR264" s="27"/>
      <c r="CS264" s="27"/>
      <c r="CT264" s="27"/>
      <c r="CU264" s="27"/>
      <c r="CV264" s="7"/>
      <c r="CW264" s="7"/>
      <c r="CX264" s="7"/>
      <c r="CY264" s="7"/>
      <c r="CZ264" s="39">
        <f t="shared" si="36"/>
        <v>0</v>
      </c>
      <c r="DA264" s="3">
        <f>34*2</f>
        <v>68</v>
      </c>
      <c r="DB264" s="8">
        <f t="shared" si="37"/>
        <v>0</v>
      </c>
    </row>
    <row r="265" spans="1:106" x14ac:dyDescent="0.25">
      <c r="A265" s="137"/>
      <c r="B265" s="123" t="s">
        <v>7</v>
      </c>
      <c r="C265" s="51" t="s">
        <v>104</v>
      </c>
      <c r="D265" s="50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T265" s="27"/>
      <c r="BU265" s="27"/>
      <c r="BV265" s="27"/>
      <c r="BW265" s="27"/>
      <c r="BX265" s="201" t="s">
        <v>145</v>
      </c>
      <c r="BY265" s="27"/>
      <c r="BZ265" s="27"/>
      <c r="CA265" s="27"/>
      <c r="CB265" s="27"/>
      <c r="CC265" s="27"/>
      <c r="CD265" s="27"/>
      <c r="CE265" s="27"/>
      <c r="CF265" s="27"/>
      <c r="CG265" s="27"/>
      <c r="CH265" s="27"/>
      <c r="CI265" s="27"/>
      <c r="CJ265" s="27"/>
      <c r="CK265" s="27"/>
      <c r="CL265" s="27"/>
      <c r="CM265" s="27"/>
      <c r="CN265" s="27"/>
      <c r="CO265" s="27"/>
      <c r="CP265" s="27"/>
      <c r="CQ265" s="27"/>
      <c r="CR265" s="27"/>
      <c r="CS265" s="27"/>
      <c r="CT265" s="27"/>
      <c r="CU265" s="27"/>
      <c r="CV265" s="7"/>
      <c r="CW265" s="7"/>
      <c r="CX265" s="7"/>
      <c r="CY265" s="7"/>
      <c r="CZ265" s="39">
        <f t="shared" si="36"/>
        <v>1</v>
      </c>
      <c r="DA265" s="3">
        <f t="shared" ref="DA265:DA270" si="38">34*3</f>
        <v>102</v>
      </c>
      <c r="DB265" s="8">
        <f t="shared" si="37"/>
        <v>9.8039215686274508E-3</v>
      </c>
    </row>
    <row r="266" spans="1:106" x14ac:dyDescent="0.25">
      <c r="A266" s="137"/>
      <c r="B266" s="124"/>
      <c r="C266" s="51" t="s">
        <v>105</v>
      </c>
      <c r="D266" s="52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T266" s="27"/>
      <c r="BU266" s="27"/>
      <c r="BV266" s="27"/>
      <c r="BW266" s="27"/>
      <c r="BX266" s="201" t="s">
        <v>145</v>
      </c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7"/>
      <c r="CW266" s="7"/>
      <c r="CX266" s="7"/>
      <c r="CY266" s="7"/>
      <c r="CZ266" s="39">
        <f t="shared" si="36"/>
        <v>1</v>
      </c>
      <c r="DA266" s="3">
        <f t="shared" si="38"/>
        <v>102</v>
      </c>
      <c r="DB266" s="8">
        <f t="shared" si="37"/>
        <v>9.8039215686274508E-3</v>
      </c>
    </row>
    <row r="267" spans="1:106" hidden="1" x14ac:dyDescent="0.25">
      <c r="A267" s="137"/>
      <c r="B267" s="125"/>
      <c r="C267" s="51" t="s">
        <v>106</v>
      </c>
      <c r="D267" s="52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  <c r="BY267" s="27"/>
      <c r="BZ267" s="27"/>
      <c r="CA267" s="27"/>
      <c r="CB267" s="27"/>
      <c r="CC267" s="27"/>
      <c r="CD267" s="27"/>
      <c r="CE267" s="27"/>
      <c r="CF267" s="27"/>
      <c r="CG267" s="27"/>
      <c r="CH267" s="27"/>
      <c r="CI267" s="27"/>
      <c r="CJ267" s="27"/>
      <c r="CK267" s="27"/>
      <c r="CL267" s="27"/>
      <c r="CM267" s="27"/>
      <c r="CN267" s="27"/>
      <c r="CO267" s="27"/>
      <c r="CP267" s="27"/>
      <c r="CQ267" s="27"/>
      <c r="CR267" s="27"/>
      <c r="CS267" s="27"/>
      <c r="CT267" s="27"/>
      <c r="CU267" s="27"/>
      <c r="CV267" s="7"/>
      <c r="CW267" s="7"/>
      <c r="CX267" s="7"/>
      <c r="CY267" s="7"/>
      <c r="CZ267" s="39">
        <f t="shared" si="36"/>
        <v>0</v>
      </c>
      <c r="DA267" s="3">
        <f t="shared" si="38"/>
        <v>102</v>
      </c>
      <c r="DB267" s="8">
        <f t="shared" si="37"/>
        <v>0</v>
      </c>
    </row>
    <row r="268" spans="1:106" x14ac:dyDescent="0.25">
      <c r="A268" s="137"/>
      <c r="B268" s="123" t="s">
        <v>94</v>
      </c>
      <c r="C268" s="51" t="s">
        <v>104</v>
      </c>
      <c r="D268" s="79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01" t="s">
        <v>145</v>
      </c>
      <c r="BV268" s="27"/>
      <c r="BW268" s="27"/>
      <c r="BX268" s="27"/>
      <c r="BY268" s="27"/>
      <c r="BZ268" s="27"/>
      <c r="CA268" s="27"/>
      <c r="CB268" s="27"/>
      <c r="CC268" s="27"/>
      <c r="CD268" s="27"/>
      <c r="CE268" s="27"/>
      <c r="CF268" s="27"/>
      <c r="CG268" s="27"/>
      <c r="CH268" s="27"/>
      <c r="CI268" s="27"/>
      <c r="CJ268" s="27"/>
      <c r="CK268" s="27"/>
      <c r="CL268" s="27"/>
      <c r="CM268" s="27"/>
      <c r="CN268" s="27"/>
      <c r="CO268" s="27"/>
      <c r="CP268" s="27"/>
      <c r="CQ268" s="27"/>
      <c r="CR268" s="27"/>
      <c r="CS268" s="27"/>
      <c r="CT268" s="27"/>
      <c r="CU268" s="27"/>
      <c r="CV268" s="7"/>
      <c r="CW268" s="7"/>
      <c r="CX268" s="7"/>
      <c r="CY268" s="7"/>
      <c r="CZ268" s="39">
        <f t="shared" si="36"/>
        <v>1</v>
      </c>
      <c r="DA268" s="3">
        <f t="shared" si="38"/>
        <v>102</v>
      </c>
      <c r="DB268" s="8">
        <f t="shared" si="37"/>
        <v>9.8039215686274508E-3</v>
      </c>
    </row>
    <row r="269" spans="1:106" x14ac:dyDescent="0.25">
      <c r="A269" s="137"/>
      <c r="B269" s="124"/>
      <c r="C269" s="51" t="s">
        <v>105</v>
      </c>
      <c r="D269" s="52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01" t="s">
        <v>145</v>
      </c>
      <c r="BV269" s="27"/>
      <c r="BW269" s="27"/>
      <c r="BX269" s="27"/>
      <c r="BY269" s="27"/>
      <c r="BZ269" s="27"/>
      <c r="CA269" s="27"/>
      <c r="CB269" s="27"/>
      <c r="CC269" s="27"/>
      <c r="CD269" s="27"/>
      <c r="CE269" s="27"/>
      <c r="CF269" s="27"/>
      <c r="CG269" s="27"/>
      <c r="CH269" s="27"/>
      <c r="CI269" s="27"/>
      <c r="CJ269" s="27"/>
      <c r="CK269" s="27"/>
      <c r="CL269" s="27"/>
      <c r="CM269" s="27"/>
      <c r="CN269" s="27"/>
      <c r="CO269" s="27"/>
      <c r="CP269" s="27"/>
      <c r="CQ269" s="27"/>
      <c r="CR269" s="43"/>
      <c r="CS269" s="43"/>
      <c r="CT269" s="27"/>
      <c r="CU269" s="27"/>
      <c r="CV269" s="7"/>
      <c r="CW269" s="7"/>
      <c r="CX269" s="7"/>
      <c r="CY269" s="7"/>
      <c r="CZ269" s="39">
        <f t="shared" si="36"/>
        <v>1</v>
      </c>
      <c r="DA269" s="3">
        <f t="shared" si="38"/>
        <v>102</v>
      </c>
      <c r="DB269" s="8">
        <f t="shared" si="37"/>
        <v>9.8039215686274508E-3</v>
      </c>
    </row>
    <row r="270" spans="1:106" hidden="1" x14ac:dyDescent="0.25">
      <c r="A270" s="137"/>
      <c r="B270" s="125"/>
      <c r="C270" s="51" t="s">
        <v>106</v>
      </c>
      <c r="D270" s="52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  <c r="BY270" s="27"/>
      <c r="BZ270" s="27"/>
      <c r="CA270" s="27"/>
      <c r="CB270" s="27"/>
      <c r="CC270" s="27"/>
      <c r="CD270" s="27"/>
      <c r="CE270" s="27"/>
      <c r="CF270" s="27"/>
      <c r="CG270" s="27"/>
      <c r="CH270" s="27"/>
      <c r="CI270" s="27"/>
      <c r="CJ270" s="27"/>
      <c r="CK270" s="27"/>
      <c r="CL270" s="27"/>
      <c r="CM270" s="27"/>
      <c r="CN270" s="27"/>
      <c r="CO270" s="27"/>
      <c r="CP270" s="27"/>
      <c r="CQ270" s="27"/>
      <c r="CR270" s="43"/>
      <c r="CS270" s="43"/>
      <c r="CT270" s="27"/>
      <c r="CU270" s="27"/>
      <c r="CV270" s="7"/>
      <c r="CW270" s="7"/>
      <c r="CX270" s="7"/>
      <c r="CY270" s="7"/>
      <c r="CZ270" s="39">
        <f t="shared" si="36"/>
        <v>0</v>
      </c>
      <c r="DA270" s="3">
        <f t="shared" si="38"/>
        <v>102</v>
      </c>
      <c r="DB270" s="8">
        <f t="shared" si="37"/>
        <v>0</v>
      </c>
    </row>
    <row r="271" spans="1:106" x14ac:dyDescent="0.25">
      <c r="A271" s="137"/>
      <c r="B271" s="123" t="s">
        <v>95</v>
      </c>
      <c r="C271" s="51" t="s">
        <v>104</v>
      </c>
      <c r="D271" s="52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  <c r="BY271" s="27"/>
      <c r="BZ271" s="27"/>
      <c r="CA271" s="27"/>
      <c r="CB271" s="27"/>
      <c r="CC271" s="27"/>
      <c r="CD271" s="27"/>
      <c r="CE271" s="27"/>
      <c r="CF271" s="27"/>
      <c r="CG271" s="27"/>
      <c r="CH271" s="27"/>
      <c r="CI271" s="27"/>
      <c r="CJ271" s="27"/>
      <c r="CK271" s="27"/>
      <c r="CL271" s="27"/>
      <c r="CM271" s="27"/>
      <c r="CN271" s="27"/>
      <c r="CO271" s="27"/>
      <c r="CP271" s="27"/>
      <c r="CQ271" s="27"/>
      <c r="CR271" s="43"/>
      <c r="CS271" s="43"/>
      <c r="CT271" s="27"/>
      <c r="CU271" s="27"/>
      <c r="CV271" s="7"/>
      <c r="CW271" s="7"/>
      <c r="CX271" s="7"/>
      <c r="CY271" s="7"/>
      <c r="CZ271" s="39">
        <f t="shared" si="36"/>
        <v>0</v>
      </c>
      <c r="DA271" s="3">
        <f>34*2</f>
        <v>68</v>
      </c>
      <c r="DB271" s="8">
        <f t="shared" si="37"/>
        <v>0</v>
      </c>
    </row>
    <row r="272" spans="1:106" x14ac:dyDescent="0.25">
      <c r="A272" s="137"/>
      <c r="B272" s="124"/>
      <c r="C272" s="51" t="s">
        <v>105</v>
      </c>
      <c r="D272" s="52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  <c r="BZ272" s="27"/>
      <c r="CA272" s="27"/>
      <c r="CB272" s="27"/>
      <c r="CC272" s="27"/>
      <c r="CD272" s="27"/>
      <c r="CE272" s="27"/>
      <c r="CF272" s="27"/>
      <c r="CG272" s="27"/>
      <c r="CH272" s="27"/>
      <c r="CI272" s="27"/>
      <c r="CJ272" s="27"/>
      <c r="CK272" s="27"/>
      <c r="CL272" s="27"/>
      <c r="CM272" s="27"/>
      <c r="CN272" s="27"/>
      <c r="CO272" s="27"/>
      <c r="CP272" s="27"/>
      <c r="CQ272" s="27"/>
      <c r="CR272" s="43"/>
      <c r="CS272" s="43"/>
      <c r="CT272" s="27"/>
      <c r="CU272" s="27"/>
      <c r="CV272" s="7"/>
      <c r="CW272" s="7"/>
      <c r="CX272" s="7"/>
      <c r="CY272" s="7"/>
      <c r="CZ272" s="39">
        <f t="shared" si="36"/>
        <v>0</v>
      </c>
      <c r="DA272" s="3">
        <f>34*2</f>
        <v>68</v>
      </c>
      <c r="DB272" s="8">
        <f t="shared" si="37"/>
        <v>0</v>
      </c>
    </row>
    <row r="273" spans="1:106" hidden="1" x14ac:dyDescent="0.25">
      <c r="A273" s="137"/>
      <c r="B273" s="125"/>
      <c r="C273" s="51" t="s">
        <v>106</v>
      </c>
      <c r="D273" s="50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27"/>
      <c r="BZ273" s="27"/>
      <c r="CA273" s="27"/>
      <c r="CB273" s="27"/>
      <c r="CC273" s="27"/>
      <c r="CD273" s="27"/>
      <c r="CE273" s="27"/>
      <c r="CF273" s="27"/>
      <c r="CG273" s="27"/>
      <c r="CH273" s="27"/>
      <c r="CI273" s="27"/>
      <c r="CJ273" s="27"/>
      <c r="CK273" s="27"/>
      <c r="CL273" s="27"/>
      <c r="CM273" s="27"/>
      <c r="CN273" s="27"/>
      <c r="CO273" s="27"/>
      <c r="CP273" s="27"/>
      <c r="CQ273" s="27"/>
      <c r="CR273" s="43"/>
      <c r="CS273" s="43"/>
      <c r="CT273" s="27"/>
      <c r="CU273" s="27"/>
      <c r="CV273" s="7"/>
      <c r="CW273" s="7"/>
      <c r="CX273" s="7"/>
      <c r="CY273" s="7"/>
      <c r="CZ273" s="39">
        <f t="shared" si="36"/>
        <v>0</v>
      </c>
      <c r="DA273" s="3">
        <f>34*2</f>
        <v>68</v>
      </c>
      <c r="DB273" s="8">
        <f t="shared" si="37"/>
        <v>0</v>
      </c>
    </row>
    <row r="274" spans="1:106" x14ac:dyDescent="0.25">
      <c r="A274" s="137"/>
      <c r="B274" s="123" t="s">
        <v>96</v>
      </c>
      <c r="C274" s="51" t="s">
        <v>104</v>
      </c>
      <c r="D274" s="52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43"/>
      <c r="CS274" s="43"/>
      <c r="CT274" s="27"/>
      <c r="CU274" s="27"/>
      <c r="CV274" s="7"/>
      <c r="CW274" s="7"/>
      <c r="CX274" s="7"/>
      <c r="CY274" s="7"/>
      <c r="CZ274" s="39">
        <f t="shared" si="36"/>
        <v>0</v>
      </c>
      <c r="DA274" s="3">
        <f t="shared" ref="DA274:DA279" si="39">34*1</f>
        <v>34</v>
      </c>
      <c r="DB274" s="8">
        <f t="shared" si="37"/>
        <v>0</v>
      </c>
    </row>
    <row r="275" spans="1:106" x14ac:dyDescent="0.25">
      <c r="A275" s="137"/>
      <c r="B275" s="124"/>
      <c r="C275" s="51" t="s">
        <v>105</v>
      </c>
      <c r="D275" s="50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96" t="s">
        <v>138</v>
      </c>
      <c r="CJ275" s="27"/>
      <c r="CK275" s="27"/>
      <c r="CL275" s="27"/>
      <c r="CM275" s="27"/>
      <c r="CN275" s="27"/>
      <c r="CO275" s="27"/>
      <c r="CP275" s="27"/>
      <c r="CQ275" s="27"/>
      <c r="CR275" s="43"/>
      <c r="CS275" s="43"/>
      <c r="CT275" s="27"/>
      <c r="CU275" s="27"/>
      <c r="CV275" s="7"/>
      <c r="CW275" s="7"/>
      <c r="CX275" s="7"/>
      <c r="CY275" s="7"/>
      <c r="CZ275" s="39">
        <f t="shared" si="36"/>
        <v>1</v>
      </c>
      <c r="DA275" s="3">
        <f t="shared" si="39"/>
        <v>34</v>
      </c>
      <c r="DB275" s="8">
        <f t="shared" si="37"/>
        <v>2.9411764705882353E-2</v>
      </c>
    </row>
    <row r="276" spans="1:106" hidden="1" x14ac:dyDescent="0.25">
      <c r="A276" s="137"/>
      <c r="B276" s="125"/>
      <c r="C276" s="51" t="s">
        <v>106</v>
      </c>
      <c r="D276" s="50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  <c r="BZ276" s="27"/>
      <c r="CA276" s="27"/>
      <c r="CB276" s="27"/>
      <c r="CC276" s="27"/>
      <c r="CD276" s="27"/>
      <c r="CE276" s="27"/>
      <c r="CF276" s="27"/>
      <c r="CG276" s="27"/>
      <c r="CH276" s="27"/>
      <c r="CI276" s="27"/>
      <c r="CJ276" s="27"/>
      <c r="CK276" s="27"/>
      <c r="CL276" s="27"/>
      <c r="CM276" s="27"/>
      <c r="CN276" s="27"/>
      <c r="CO276" s="27"/>
      <c r="CP276" s="27"/>
      <c r="CQ276" s="27"/>
      <c r="CR276" s="43"/>
      <c r="CS276" s="43"/>
      <c r="CT276" s="27"/>
      <c r="CU276" s="27"/>
      <c r="CV276" s="7"/>
      <c r="CW276" s="7"/>
      <c r="CX276" s="7"/>
      <c r="CY276" s="7"/>
      <c r="CZ276" s="39">
        <f t="shared" si="36"/>
        <v>0</v>
      </c>
      <c r="DA276" s="3">
        <f t="shared" si="39"/>
        <v>34</v>
      </c>
      <c r="DB276" s="8">
        <f t="shared" si="37"/>
        <v>0</v>
      </c>
    </row>
    <row r="277" spans="1:106" x14ac:dyDescent="0.25">
      <c r="A277" s="137"/>
      <c r="B277" s="123" t="s">
        <v>29</v>
      </c>
      <c r="C277" s="51" t="s">
        <v>104</v>
      </c>
      <c r="D277" s="52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42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43"/>
      <c r="CS277" s="43"/>
      <c r="CT277" s="27"/>
      <c r="CU277" s="27"/>
      <c r="CV277" s="7"/>
      <c r="CW277" s="7"/>
      <c r="CX277" s="7"/>
      <c r="CY277" s="7"/>
      <c r="CZ277" s="39">
        <f t="shared" si="36"/>
        <v>0</v>
      </c>
      <c r="DA277" s="3">
        <f t="shared" si="39"/>
        <v>34</v>
      </c>
      <c r="DB277" s="8">
        <f t="shared" si="37"/>
        <v>0</v>
      </c>
    </row>
    <row r="278" spans="1:106" x14ac:dyDescent="0.25">
      <c r="A278" s="137"/>
      <c r="B278" s="124"/>
      <c r="C278" s="51" t="s">
        <v>105</v>
      </c>
      <c r="D278" s="52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  <c r="BZ278" s="27"/>
      <c r="CA278" s="27"/>
      <c r="CB278" s="27"/>
      <c r="CC278" s="42"/>
      <c r="CD278" s="27"/>
      <c r="CE278" s="27"/>
      <c r="CF278" s="27"/>
      <c r="CG278" s="27"/>
      <c r="CH278" s="27"/>
      <c r="CI278" s="27"/>
      <c r="CJ278" s="27"/>
      <c r="CK278" s="27"/>
      <c r="CL278" s="27"/>
      <c r="CM278" s="27"/>
      <c r="CN278" s="27"/>
      <c r="CO278" s="27"/>
      <c r="CP278" s="27"/>
      <c r="CQ278" s="27"/>
      <c r="CR278" s="43"/>
      <c r="CS278" s="43"/>
      <c r="CT278" s="27"/>
      <c r="CU278" s="27"/>
      <c r="CV278" s="7"/>
      <c r="CW278" s="7"/>
      <c r="CX278" s="7"/>
      <c r="CY278" s="7"/>
      <c r="CZ278" s="39">
        <f t="shared" si="36"/>
        <v>0</v>
      </c>
      <c r="DA278" s="3">
        <f t="shared" si="39"/>
        <v>34</v>
      </c>
      <c r="DB278" s="8">
        <f t="shared" si="37"/>
        <v>0</v>
      </c>
    </row>
    <row r="279" spans="1:106" hidden="1" x14ac:dyDescent="0.25">
      <c r="A279" s="137"/>
      <c r="B279" s="124"/>
      <c r="C279" s="51" t="s">
        <v>106</v>
      </c>
      <c r="D279" s="50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  <c r="BY279" s="27"/>
      <c r="BZ279" s="27"/>
      <c r="CA279" s="27"/>
      <c r="CB279" s="27"/>
      <c r="CC279" s="27"/>
      <c r="CD279" s="27"/>
      <c r="CE279" s="27"/>
      <c r="CF279" s="27"/>
      <c r="CG279" s="27"/>
      <c r="CH279" s="27"/>
      <c r="CI279" s="27"/>
      <c r="CJ279" s="27"/>
      <c r="CK279" s="27"/>
      <c r="CL279" s="27"/>
      <c r="CM279" s="27"/>
      <c r="CN279" s="27"/>
      <c r="CO279" s="27"/>
      <c r="CP279" s="27"/>
      <c r="CQ279" s="27"/>
      <c r="CR279" s="43"/>
      <c r="CS279" s="43"/>
      <c r="CT279" s="27"/>
      <c r="CU279" s="27"/>
      <c r="CV279" s="7"/>
      <c r="CW279" s="7"/>
      <c r="CX279" s="7"/>
      <c r="CY279" s="7"/>
      <c r="CZ279" s="39">
        <f t="shared" si="36"/>
        <v>0</v>
      </c>
      <c r="DA279" s="3">
        <f t="shared" si="39"/>
        <v>34</v>
      </c>
      <c r="DB279" s="8">
        <f t="shared" si="37"/>
        <v>0</v>
      </c>
    </row>
    <row r="280" spans="1:106" x14ac:dyDescent="0.25">
      <c r="A280" s="137"/>
      <c r="B280" s="123" t="s">
        <v>22</v>
      </c>
      <c r="C280" s="51" t="s">
        <v>104</v>
      </c>
      <c r="D280" s="50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99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04"/>
      <c r="BR280" s="27"/>
      <c r="BS280" s="27"/>
      <c r="BT280" s="27"/>
      <c r="BU280" s="27"/>
      <c r="BV280" s="27"/>
      <c r="BW280" s="27"/>
      <c r="BX280" s="201" t="s">
        <v>145</v>
      </c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  <c r="CJ280" s="27"/>
      <c r="CK280" s="103" t="s">
        <v>140</v>
      </c>
      <c r="CL280" s="27"/>
      <c r="CM280" s="27"/>
      <c r="CN280" s="27"/>
      <c r="CO280" s="27"/>
      <c r="CP280" s="27"/>
      <c r="CQ280" s="27"/>
      <c r="CR280" s="43"/>
      <c r="CS280" s="43"/>
      <c r="CT280" s="27"/>
      <c r="CU280" s="27"/>
      <c r="CV280" s="7"/>
      <c r="CW280" s="7"/>
      <c r="CX280" s="7"/>
      <c r="CY280" s="7"/>
      <c r="CZ280" s="39">
        <f t="shared" si="36"/>
        <v>2</v>
      </c>
      <c r="DA280" s="3">
        <f>34*3</f>
        <v>102</v>
      </c>
      <c r="DB280" s="8">
        <f t="shared" si="37"/>
        <v>1.9607843137254902E-2</v>
      </c>
    </row>
    <row r="281" spans="1:106" x14ac:dyDescent="0.25">
      <c r="A281" s="137"/>
      <c r="B281" s="124"/>
      <c r="C281" s="51" t="s">
        <v>105</v>
      </c>
      <c r="D281" s="50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01" t="s">
        <v>145</v>
      </c>
      <c r="BY281" s="27"/>
      <c r="BZ281" s="27"/>
      <c r="CA281" s="27"/>
      <c r="CB281" s="27"/>
      <c r="CC281" s="27"/>
      <c r="CD281" s="27"/>
      <c r="CE281" s="27"/>
      <c r="CF281" s="27"/>
      <c r="CG281" s="27"/>
      <c r="CH281" s="27"/>
      <c r="CI281" s="27"/>
      <c r="CJ281" s="27"/>
      <c r="CK281" s="27"/>
      <c r="CL281" s="27"/>
      <c r="CM281" s="27"/>
      <c r="CN281" s="27"/>
      <c r="CO281" s="27"/>
      <c r="CP281" s="27"/>
      <c r="CQ281" s="27"/>
      <c r="CR281" s="43"/>
      <c r="CS281" s="43"/>
      <c r="CT281" s="27"/>
      <c r="CU281" s="27"/>
      <c r="CV281" s="7"/>
      <c r="CW281" s="7"/>
      <c r="CX281" s="7"/>
      <c r="CY281" s="7"/>
      <c r="CZ281" s="39">
        <f t="shared" si="36"/>
        <v>1</v>
      </c>
      <c r="DA281" s="3">
        <f>34*3</f>
        <v>102</v>
      </c>
      <c r="DB281" s="8">
        <f t="shared" si="37"/>
        <v>9.8039215686274508E-3</v>
      </c>
    </row>
    <row r="282" spans="1:106" hidden="1" x14ac:dyDescent="0.25">
      <c r="A282" s="137"/>
      <c r="B282" s="125"/>
      <c r="C282" s="51" t="s">
        <v>106</v>
      </c>
      <c r="D282" s="50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  <c r="CL282" s="27"/>
      <c r="CM282" s="27"/>
      <c r="CN282" s="27"/>
      <c r="CO282" s="27"/>
      <c r="CP282" s="27"/>
      <c r="CQ282" s="27"/>
      <c r="CR282" s="43"/>
      <c r="CS282" s="43"/>
      <c r="CT282" s="27"/>
      <c r="CU282" s="27"/>
      <c r="CV282" s="7"/>
      <c r="CW282" s="7"/>
      <c r="CX282" s="7"/>
      <c r="CY282" s="7"/>
      <c r="CZ282" s="39">
        <f t="shared" si="36"/>
        <v>0</v>
      </c>
      <c r="DA282" s="3">
        <f>34*3</f>
        <v>102</v>
      </c>
      <c r="DB282" s="8">
        <f t="shared" si="37"/>
        <v>0</v>
      </c>
    </row>
    <row r="283" spans="1:106" x14ac:dyDescent="0.25">
      <c r="A283" s="137"/>
      <c r="B283" s="123" t="s">
        <v>24</v>
      </c>
      <c r="C283" s="51" t="s">
        <v>104</v>
      </c>
      <c r="D283" s="50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01" t="s">
        <v>145</v>
      </c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  <c r="CL283" s="27"/>
      <c r="CM283" s="27"/>
      <c r="CN283" s="27"/>
      <c r="CO283" s="27"/>
      <c r="CP283" s="27"/>
      <c r="CQ283" s="27"/>
      <c r="CR283" s="43"/>
      <c r="CS283" s="43"/>
      <c r="CT283" s="27"/>
      <c r="CU283" s="27"/>
      <c r="CV283" s="7"/>
      <c r="CW283" s="7"/>
      <c r="CX283" s="7"/>
      <c r="CY283" s="7"/>
      <c r="CZ283" s="39">
        <f t="shared" si="36"/>
        <v>1</v>
      </c>
      <c r="DA283" s="3">
        <f t="shared" ref="DA283:DA294" si="40">34*2</f>
        <v>68</v>
      </c>
      <c r="DB283" s="8">
        <f t="shared" si="37"/>
        <v>1.4705882352941176E-2</v>
      </c>
    </row>
    <row r="284" spans="1:106" x14ac:dyDescent="0.25">
      <c r="A284" s="137"/>
      <c r="B284" s="124"/>
      <c r="C284" s="51" t="s">
        <v>105</v>
      </c>
      <c r="D284" s="50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  <c r="BZ284" s="27"/>
      <c r="CA284" s="201" t="s">
        <v>145</v>
      </c>
      <c r="CB284" s="27"/>
      <c r="CC284" s="27"/>
      <c r="CD284" s="27"/>
      <c r="CE284" s="27"/>
      <c r="CF284" s="27"/>
      <c r="CG284" s="27"/>
      <c r="CH284" s="27"/>
      <c r="CI284" s="27"/>
      <c r="CJ284" s="27"/>
      <c r="CK284" s="27"/>
      <c r="CL284" s="27"/>
      <c r="CM284" s="27"/>
      <c r="CN284" s="27"/>
      <c r="CO284" s="27"/>
      <c r="CP284" s="27"/>
      <c r="CQ284" s="27"/>
      <c r="CR284" s="43"/>
      <c r="CS284" s="43"/>
      <c r="CT284" s="27"/>
      <c r="CU284" s="27"/>
      <c r="CV284" s="7"/>
      <c r="CW284" s="7"/>
      <c r="CX284" s="7"/>
      <c r="CY284" s="7"/>
      <c r="CZ284" s="39">
        <f t="shared" si="36"/>
        <v>1</v>
      </c>
      <c r="DA284" s="3">
        <f t="shared" si="40"/>
        <v>68</v>
      </c>
      <c r="DB284" s="8">
        <f t="shared" si="37"/>
        <v>1.4705882352941176E-2</v>
      </c>
    </row>
    <row r="285" spans="1:106" hidden="1" x14ac:dyDescent="0.25">
      <c r="A285" s="137"/>
      <c r="B285" s="125"/>
      <c r="C285" s="51" t="s">
        <v>106</v>
      </c>
      <c r="D285" s="50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  <c r="BY285" s="27"/>
      <c r="BZ285" s="27"/>
      <c r="CA285" s="201"/>
      <c r="CB285" s="27"/>
      <c r="CC285" s="27"/>
      <c r="CD285" s="27"/>
      <c r="CE285" s="27"/>
      <c r="CF285" s="27"/>
      <c r="CG285" s="27"/>
      <c r="CH285" s="27"/>
      <c r="CI285" s="27"/>
      <c r="CJ285" s="27"/>
      <c r="CK285" s="27"/>
      <c r="CL285" s="27"/>
      <c r="CM285" s="27"/>
      <c r="CN285" s="27"/>
      <c r="CO285" s="27"/>
      <c r="CP285" s="27"/>
      <c r="CQ285" s="27"/>
      <c r="CR285" s="43"/>
      <c r="CS285" s="43"/>
      <c r="CT285" s="27"/>
      <c r="CU285" s="27"/>
      <c r="CV285" s="7"/>
      <c r="CW285" s="7"/>
      <c r="CX285" s="7"/>
      <c r="CY285" s="7"/>
      <c r="CZ285" s="39">
        <f t="shared" si="36"/>
        <v>0</v>
      </c>
      <c r="DA285" s="3">
        <f t="shared" si="40"/>
        <v>68</v>
      </c>
      <c r="DB285" s="8">
        <f t="shared" si="37"/>
        <v>0</v>
      </c>
    </row>
    <row r="286" spans="1:106" x14ac:dyDescent="0.25">
      <c r="A286" s="137"/>
      <c r="B286" s="123" t="s">
        <v>28</v>
      </c>
      <c r="C286" s="51" t="s">
        <v>104</v>
      </c>
      <c r="D286" s="50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99" t="s">
        <v>140</v>
      </c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99" t="s">
        <v>140</v>
      </c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27"/>
      <c r="BZ286" s="27"/>
      <c r="CA286" s="201" t="s">
        <v>145</v>
      </c>
      <c r="CB286" s="27"/>
      <c r="CC286" s="27"/>
      <c r="CD286" s="27"/>
      <c r="CE286" s="27"/>
      <c r="CF286" s="27"/>
      <c r="CG286" s="27"/>
      <c r="CH286" s="27"/>
      <c r="CI286" s="27"/>
      <c r="CJ286" s="27"/>
      <c r="CK286" s="27"/>
      <c r="CL286" s="27"/>
      <c r="CM286" s="27"/>
      <c r="CN286" s="27"/>
      <c r="CO286" s="27"/>
      <c r="CP286" s="27"/>
      <c r="CQ286" s="27"/>
      <c r="CR286" s="43"/>
      <c r="CS286" s="43"/>
      <c r="CT286" s="27"/>
      <c r="CU286" s="27"/>
      <c r="CV286" s="7"/>
      <c r="CW286" s="7"/>
      <c r="CX286" s="7"/>
      <c r="CY286" s="7"/>
      <c r="CZ286" s="39">
        <f t="shared" si="36"/>
        <v>3</v>
      </c>
      <c r="DA286" s="3">
        <f t="shared" si="40"/>
        <v>68</v>
      </c>
      <c r="DB286" s="8">
        <f t="shared" si="37"/>
        <v>4.4117647058823532E-2</v>
      </c>
    </row>
    <row r="287" spans="1:106" x14ac:dyDescent="0.25">
      <c r="A287" s="137"/>
      <c r="B287" s="124"/>
      <c r="C287" s="51" t="s">
        <v>105</v>
      </c>
      <c r="D287" s="50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99" t="s">
        <v>140</v>
      </c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99" t="s">
        <v>140</v>
      </c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  <c r="BY287" s="27"/>
      <c r="BZ287" s="27"/>
      <c r="CA287" s="201" t="s">
        <v>145</v>
      </c>
      <c r="CB287" s="27"/>
      <c r="CC287" s="27"/>
      <c r="CD287" s="27"/>
      <c r="CE287" s="27"/>
      <c r="CF287" s="27"/>
      <c r="CG287" s="27"/>
      <c r="CH287" s="27"/>
      <c r="CI287" s="27"/>
      <c r="CJ287" s="27"/>
      <c r="CK287" s="27"/>
      <c r="CL287" s="27"/>
      <c r="CM287" s="27"/>
      <c r="CN287" s="27"/>
      <c r="CO287" s="27"/>
      <c r="CP287" s="27"/>
      <c r="CQ287" s="27"/>
      <c r="CR287" s="43"/>
      <c r="CS287" s="43"/>
      <c r="CT287" s="27"/>
      <c r="CU287" s="27"/>
      <c r="CV287" s="7"/>
      <c r="CW287" s="7"/>
      <c r="CX287" s="7"/>
      <c r="CY287" s="7"/>
      <c r="CZ287" s="39">
        <f t="shared" si="36"/>
        <v>3</v>
      </c>
      <c r="DA287" s="3">
        <f t="shared" si="40"/>
        <v>68</v>
      </c>
      <c r="DB287" s="8">
        <f t="shared" si="37"/>
        <v>4.4117647058823532E-2</v>
      </c>
    </row>
    <row r="288" spans="1:106" hidden="1" x14ac:dyDescent="0.25">
      <c r="A288" s="137"/>
      <c r="B288" s="125"/>
      <c r="C288" s="51" t="s">
        <v>106</v>
      </c>
      <c r="D288" s="50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  <c r="BZ288" s="27"/>
      <c r="CA288" s="27"/>
      <c r="CB288" s="27"/>
      <c r="CC288" s="27"/>
      <c r="CD288" s="27"/>
      <c r="CE288" s="27"/>
      <c r="CF288" s="27"/>
      <c r="CG288" s="27"/>
      <c r="CH288" s="27"/>
      <c r="CI288" s="27"/>
      <c r="CJ288" s="27"/>
      <c r="CK288" s="27"/>
      <c r="CL288" s="27"/>
      <c r="CM288" s="27"/>
      <c r="CN288" s="27"/>
      <c r="CO288" s="27"/>
      <c r="CP288" s="27"/>
      <c r="CQ288" s="27"/>
      <c r="CR288" s="43"/>
      <c r="CS288" s="43"/>
      <c r="CT288" s="27"/>
      <c r="CU288" s="27"/>
      <c r="CV288" s="7"/>
      <c r="CW288" s="7"/>
      <c r="CX288" s="7"/>
      <c r="CY288" s="7"/>
      <c r="CZ288" s="39">
        <f t="shared" si="36"/>
        <v>0</v>
      </c>
      <c r="DA288" s="3">
        <f t="shared" si="40"/>
        <v>68</v>
      </c>
      <c r="DB288" s="8">
        <f t="shared" si="37"/>
        <v>0</v>
      </c>
    </row>
    <row r="289" spans="1:106" ht="26.4" x14ac:dyDescent="0.25">
      <c r="A289" s="137"/>
      <c r="B289" s="126" t="s">
        <v>31</v>
      </c>
      <c r="C289" s="51" t="s">
        <v>104</v>
      </c>
      <c r="D289" s="50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103" t="s">
        <v>141</v>
      </c>
      <c r="R289" s="27"/>
      <c r="S289" s="27"/>
      <c r="T289" s="27"/>
      <c r="U289" s="103" t="s">
        <v>138</v>
      </c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103" t="s">
        <v>141</v>
      </c>
      <c r="AP289" s="27"/>
      <c r="AQ289" s="27"/>
      <c r="AR289" s="27"/>
      <c r="AS289" s="27"/>
      <c r="AT289" s="103" t="s">
        <v>138</v>
      </c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103" t="s">
        <v>138</v>
      </c>
      <c r="BS289" s="27"/>
      <c r="BT289" s="27"/>
      <c r="BU289" s="27"/>
      <c r="BV289" s="27"/>
      <c r="BW289" s="27"/>
      <c r="BX289" s="27"/>
      <c r="BY289" s="27"/>
      <c r="BZ289" s="27"/>
      <c r="CA289" s="201" t="s">
        <v>145</v>
      </c>
      <c r="CB289" s="27"/>
      <c r="CC289" s="27"/>
      <c r="CD289" s="27"/>
      <c r="CE289" s="27"/>
      <c r="CF289" s="27"/>
      <c r="CG289" s="27"/>
      <c r="CH289" s="27"/>
      <c r="CI289" s="27"/>
      <c r="CJ289" s="27"/>
      <c r="CK289" s="27"/>
      <c r="CL289" s="27"/>
      <c r="CM289" s="27"/>
      <c r="CN289" s="27"/>
      <c r="CO289" s="27"/>
      <c r="CP289" s="27"/>
      <c r="CQ289" s="27"/>
      <c r="CR289" s="43"/>
      <c r="CS289" s="43"/>
      <c r="CT289" s="27"/>
      <c r="CU289" s="27"/>
      <c r="CV289" s="7"/>
      <c r="CW289" s="7"/>
      <c r="CX289" s="7"/>
      <c r="CY289" s="7"/>
      <c r="CZ289" s="39">
        <f t="shared" si="36"/>
        <v>6</v>
      </c>
      <c r="DA289" s="3">
        <f t="shared" si="40"/>
        <v>68</v>
      </c>
      <c r="DB289" s="8">
        <f t="shared" si="37"/>
        <v>8.8235294117647065E-2</v>
      </c>
    </row>
    <row r="290" spans="1:106" ht="26.4" x14ac:dyDescent="0.25">
      <c r="A290" s="137"/>
      <c r="B290" s="126"/>
      <c r="C290" s="51" t="s">
        <v>105</v>
      </c>
      <c r="D290" s="50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103" t="s">
        <v>141</v>
      </c>
      <c r="T290" s="27"/>
      <c r="U290" s="27"/>
      <c r="V290" s="27"/>
      <c r="W290" s="103" t="s">
        <v>138</v>
      </c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103" t="s">
        <v>141</v>
      </c>
      <c r="AR290" s="27"/>
      <c r="AS290" s="27"/>
      <c r="AT290" s="27"/>
      <c r="AU290" s="27"/>
      <c r="AV290" s="103" t="s">
        <v>138</v>
      </c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  <c r="BS290" s="27"/>
      <c r="BT290" s="103" t="s">
        <v>138</v>
      </c>
      <c r="BU290" s="27"/>
      <c r="BV290" s="27"/>
      <c r="BW290" s="27"/>
      <c r="BX290" s="27"/>
      <c r="BY290" s="27"/>
      <c r="BZ290" s="27"/>
      <c r="CA290" s="201" t="s">
        <v>145</v>
      </c>
      <c r="CB290" s="27"/>
      <c r="CC290" s="27"/>
      <c r="CD290" s="27"/>
      <c r="CE290" s="27"/>
      <c r="CF290" s="27"/>
      <c r="CG290" s="27"/>
      <c r="CH290" s="27"/>
      <c r="CI290" s="27"/>
      <c r="CJ290" s="27"/>
      <c r="CK290" s="27"/>
      <c r="CL290" s="27"/>
      <c r="CM290" s="27"/>
      <c r="CN290" s="27"/>
      <c r="CO290" s="27"/>
      <c r="CP290" s="27"/>
      <c r="CQ290" s="27"/>
      <c r="CR290" s="43"/>
      <c r="CS290" s="43"/>
      <c r="CT290" s="27"/>
      <c r="CU290" s="27"/>
      <c r="CV290" s="7"/>
      <c r="CW290" s="7"/>
      <c r="CX290" s="7"/>
      <c r="CY290" s="7"/>
      <c r="CZ290" s="39">
        <f t="shared" si="36"/>
        <v>6</v>
      </c>
      <c r="DA290" s="3">
        <f t="shared" si="40"/>
        <v>68</v>
      </c>
      <c r="DB290" s="8">
        <f t="shared" si="37"/>
        <v>8.8235294117647065E-2</v>
      </c>
    </row>
    <row r="291" spans="1:106" hidden="1" x14ac:dyDescent="0.25">
      <c r="A291" s="137"/>
      <c r="B291" s="126"/>
      <c r="C291" s="51" t="s">
        <v>106</v>
      </c>
      <c r="D291" s="50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  <c r="BZ291" s="27"/>
      <c r="CA291" s="201"/>
      <c r="CB291" s="27"/>
      <c r="CC291" s="27"/>
      <c r="CD291" s="27"/>
      <c r="CE291" s="27"/>
      <c r="CF291" s="27"/>
      <c r="CG291" s="27"/>
      <c r="CH291" s="27"/>
      <c r="CI291" s="27"/>
      <c r="CJ291" s="27"/>
      <c r="CK291" s="27"/>
      <c r="CL291" s="27"/>
      <c r="CM291" s="27"/>
      <c r="CN291" s="27"/>
      <c r="CO291" s="27"/>
      <c r="CP291" s="27"/>
      <c r="CQ291" s="27"/>
      <c r="CR291" s="43"/>
      <c r="CS291" s="43"/>
      <c r="CT291" s="27"/>
      <c r="CU291" s="27"/>
      <c r="CV291" s="7"/>
      <c r="CW291" s="7"/>
      <c r="CX291" s="7"/>
      <c r="CY291" s="7"/>
      <c r="CZ291" s="39">
        <f t="shared" ref="CZ291:CZ308" si="41">COUNTA(E291:CY291)</f>
        <v>0</v>
      </c>
      <c r="DA291" s="3">
        <f t="shared" si="40"/>
        <v>68</v>
      </c>
      <c r="DB291" s="8">
        <f t="shared" ref="DB291:DB308" si="42">CZ291/DA291</f>
        <v>0</v>
      </c>
    </row>
    <row r="292" spans="1:106" x14ac:dyDescent="0.25">
      <c r="A292" s="137"/>
      <c r="B292" s="126" t="s">
        <v>23</v>
      </c>
      <c r="C292" s="51" t="s">
        <v>104</v>
      </c>
      <c r="D292" s="50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  <c r="BZ292" s="27"/>
      <c r="CA292" s="201" t="s">
        <v>145</v>
      </c>
      <c r="CB292" s="27"/>
      <c r="CC292" s="27"/>
      <c r="CD292" s="27"/>
      <c r="CE292" s="27"/>
      <c r="CF292" s="27"/>
      <c r="CG292" s="27"/>
      <c r="CH292" s="27"/>
      <c r="CI292" s="27"/>
      <c r="CJ292" s="27"/>
      <c r="CK292" s="27"/>
      <c r="CL292" s="27"/>
      <c r="CM292" s="27"/>
      <c r="CN292" s="27"/>
      <c r="CO292" s="27"/>
      <c r="CP292" s="27"/>
      <c r="CQ292" s="27"/>
      <c r="CR292" s="43"/>
      <c r="CS292" s="43"/>
      <c r="CT292" s="27"/>
      <c r="CU292" s="27"/>
      <c r="CV292" s="7"/>
      <c r="CW292" s="7"/>
      <c r="CX292" s="7"/>
      <c r="CY292" s="7"/>
      <c r="CZ292" s="39">
        <f t="shared" si="41"/>
        <v>1</v>
      </c>
      <c r="DA292" s="3">
        <f t="shared" si="40"/>
        <v>68</v>
      </c>
      <c r="DB292" s="8">
        <f t="shared" si="42"/>
        <v>1.4705882352941176E-2</v>
      </c>
    </row>
    <row r="293" spans="1:106" x14ac:dyDescent="0.25">
      <c r="A293" s="137"/>
      <c r="B293" s="126"/>
      <c r="C293" s="51" t="s">
        <v>105</v>
      </c>
      <c r="D293" s="50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01" t="s">
        <v>145</v>
      </c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43"/>
      <c r="CS293" s="43"/>
      <c r="CT293" s="27"/>
      <c r="CU293" s="27"/>
      <c r="CV293" s="7"/>
      <c r="CW293" s="7"/>
      <c r="CX293" s="7"/>
      <c r="CY293" s="7"/>
      <c r="CZ293" s="39">
        <f t="shared" si="41"/>
        <v>1</v>
      </c>
      <c r="DA293" s="3">
        <f t="shared" si="40"/>
        <v>68</v>
      </c>
      <c r="DB293" s="8">
        <f t="shared" si="42"/>
        <v>1.4705882352941176E-2</v>
      </c>
    </row>
    <row r="294" spans="1:106" hidden="1" x14ac:dyDescent="0.25">
      <c r="A294" s="137"/>
      <c r="B294" s="126"/>
      <c r="C294" s="51" t="s">
        <v>106</v>
      </c>
      <c r="D294" s="50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43"/>
      <c r="CS294" s="43"/>
      <c r="CT294" s="27"/>
      <c r="CU294" s="27"/>
      <c r="CV294" s="7"/>
      <c r="CW294" s="7"/>
      <c r="CX294" s="7"/>
      <c r="CY294" s="7"/>
      <c r="CZ294" s="39">
        <f t="shared" si="41"/>
        <v>0</v>
      </c>
      <c r="DA294" s="3">
        <f t="shared" si="40"/>
        <v>68</v>
      </c>
      <c r="DB294" s="8">
        <f t="shared" si="42"/>
        <v>0</v>
      </c>
    </row>
    <row r="295" spans="1:106" x14ac:dyDescent="0.25">
      <c r="A295" s="137"/>
      <c r="B295" s="126" t="s">
        <v>48</v>
      </c>
      <c r="C295" s="51" t="s">
        <v>104</v>
      </c>
      <c r="D295" s="50"/>
      <c r="E295" s="27"/>
      <c r="F295" s="27" t="s">
        <v>149</v>
      </c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 t="s">
        <v>149</v>
      </c>
      <c r="CI295" s="27"/>
      <c r="CJ295" s="27"/>
      <c r="CK295" s="27"/>
      <c r="CL295" s="27"/>
      <c r="CM295" s="27"/>
      <c r="CN295" s="27"/>
      <c r="CO295" s="27"/>
      <c r="CP295" s="27"/>
      <c r="CQ295" s="27"/>
      <c r="CR295" s="43"/>
      <c r="CS295" s="43"/>
      <c r="CT295" s="27"/>
      <c r="CU295" s="27"/>
      <c r="CV295" s="7"/>
      <c r="CW295" s="7"/>
      <c r="CX295" s="7"/>
      <c r="CY295" s="7"/>
      <c r="CZ295" s="39">
        <f t="shared" si="41"/>
        <v>2</v>
      </c>
      <c r="DA295" s="3">
        <f t="shared" ref="DA295:DA303" si="43">34*1</f>
        <v>34</v>
      </c>
      <c r="DB295" s="8">
        <f t="shared" si="42"/>
        <v>5.8823529411764705E-2</v>
      </c>
    </row>
    <row r="296" spans="1:106" x14ac:dyDescent="0.25">
      <c r="A296" s="137"/>
      <c r="B296" s="126"/>
      <c r="C296" s="51" t="s">
        <v>105</v>
      </c>
      <c r="D296" s="50"/>
      <c r="E296" s="27"/>
      <c r="F296" s="27" t="s">
        <v>149</v>
      </c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 t="s">
        <v>149</v>
      </c>
      <c r="CJ296" s="27"/>
      <c r="CK296" s="27"/>
      <c r="CL296" s="27"/>
      <c r="CM296" s="27"/>
      <c r="CN296" s="27"/>
      <c r="CO296" s="27"/>
      <c r="CP296" s="27"/>
      <c r="CQ296" s="27"/>
      <c r="CR296" s="43"/>
      <c r="CS296" s="43"/>
      <c r="CT296" s="27"/>
      <c r="CU296" s="27"/>
      <c r="CV296" s="7"/>
      <c r="CW296" s="7"/>
      <c r="CX296" s="7"/>
      <c r="CY296" s="7"/>
      <c r="CZ296" s="39">
        <f t="shared" si="41"/>
        <v>2</v>
      </c>
      <c r="DA296" s="3">
        <f t="shared" si="43"/>
        <v>34</v>
      </c>
      <c r="DB296" s="8">
        <f t="shared" si="42"/>
        <v>5.8823529411764705E-2</v>
      </c>
    </row>
    <row r="297" spans="1:106" hidden="1" x14ac:dyDescent="0.25">
      <c r="A297" s="137"/>
      <c r="B297" s="126"/>
      <c r="C297" s="51" t="s">
        <v>106</v>
      </c>
      <c r="D297" s="50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  <c r="CL297" s="27"/>
      <c r="CM297" s="27"/>
      <c r="CN297" s="27"/>
      <c r="CO297" s="27"/>
      <c r="CP297" s="27"/>
      <c r="CQ297" s="27"/>
      <c r="CR297" s="43"/>
      <c r="CS297" s="43"/>
      <c r="CT297" s="27"/>
      <c r="CU297" s="27"/>
      <c r="CV297" s="7"/>
      <c r="CW297" s="7"/>
      <c r="CX297" s="7"/>
      <c r="CY297" s="7"/>
      <c r="CZ297" s="39">
        <f t="shared" si="41"/>
        <v>0</v>
      </c>
      <c r="DA297" s="3">
        <f t="shared" si="43"/>
        <v>34</v>
      </c>
      <c r="DB297" s="8">
        <f t="shared" si="42"/>
        <v>0</v>
      </c>
    </row>
    <row r="298" spans="1:106" x14ac:dyDescent="0.25">
      <c r="A298" s="137"/>
      <c r="B298" s="126" t="s">
        <v>81</v>
      </c>
      <c r="C298" s="51" t="s">
        <v>104</v>
      </c>
      <c r="D298" s="50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  <c r="BZ298" s="27"/>
      <c r="CA298" s="27"/>
      <c r="CB298" s="27"/>
      <c r="CC298" s="27"/>
      <c r="CD298" s="27"/>
      <c r="CE298" s="27"/>
      <c r="CF298" s="27"/>
      <c r="CG298" s="27"/>
      <c r="CH298" s="27"/>
      <c r="CI298" s="27"/>
      <c r="CJ298" s="27"/>
      <c r="CK298" s="27"/>
      <c r="CL298" s="27"/>
      <c r="CM298" s="27"/>
      <c r="CN298" s="27"/>
      <c r="CO298" s="27"/>
      <c r="CP298" s="27"/>
      <c r="CQ298" s="27"/>
      <c r="CR298" s="43"/>
      <c r="CS298" s="43"/>
      <c r="CT298" s="27"/>
      <c r="CU298" s="27"/>
      <c r="CV298" s="7"/>
      <c r="CW298" s="7"/>
      <c r="CX298" s="7"/>
      <c r="CY298" s="7"/>
      <c r="CZ298" s="39">
        <f t="shared" si="41"/>
        <v>0</v>
      </c>
      <c r="DA298" s="3">
        <f t="shared" si="43"/>
        <v>34</v>
      </c>
      <c r="DB298" s="8">
        <f t="shared" si="42"/>
        <v>0</v>
      </c>
    </row>
    <row r="299" spans="1:106" x14ac:dyDescent="0.25">
      <c r="A299" s="137"/>
      <c r="B299" s="126"/>
      <c r="C299" s="51" t="s">
        <v>105</v>
      </c>
      <c r="D299" s="50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  <c r="CL299" s="27"/>
      <c r="CM299" s="27"/>
      <c r="CN299" s="27"/>
      <c r="CO299" s="27"/>
      <c r="CP299" s="27"/>
      <c r="CQ299" s="27"/>
      <c r="CR299" s="43"/>
      <c r="CS299" s="43"/>
      <c r="CT299" s="27"/>
      <c r="CU299" s="27"/>
      <c r="CV299" s="7"/>
      <c r="CW299" s="7"/>
      <c r="CX299" s="7"/>
      <c r="CY299" s="7"/>
      <c r="CZ299" s="39">
        <f t="shared" si="41"/>
        <v>0</v>
      </c>
      <c r="DA299" s="3">
        <f t="shared" si="43"/>
        <v>34</v>
      </c>
      <c r="DB299" s="8">
        <f t="shared" si="42"/>
        <v>0</v>
      </c>
    </row>
    <row r="300" spans="1:106" hidden="1" x14ac:dyDescent="0.25">
      <c r="A300" s="137"/>
      <c r="B300" s="126"/>
      <c r="C300" s="51" t="s">
        <v>106</v>
      </c>
      <c r="D300" s="50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  <c r="CB300" s="27"/>
      <c r="CC300" s="27"/>
      <c r="CD300" s="27"/>
      <c r="CE300" s="27"/>
      <c r="CF300" s="27"/>
      <c r="CG300" s="27"/>
      <c r="CH300" s="27"/>
      <c r="CI300" s="27"/>
      <c r="CJ300" s="27"/>
      <c r="CK300" s="27"/>
      <c r="CL300" s="27"/>
      <c r="CM300" s="27"/>
      <c r="CN300" s="27"/>
      <c r="CO300" s="27"/>
      <c r="CP300" s="27"/>
      <c r="CQ300" s="27"/>
      <c r="CR300" s="43"/>
      <c r="CS300" s="43"/>
      <c r="CT300" s="27"/>
      <c r="CU300" s="27"/>
      <c r="CV300" s="7"/>
      <c r="CW300" s="7"/>
      <c r="CX300" s="7"/>
      <c r="CY300" s="7"/>
      <c r="CZ300" s="39">
        <f t="shared" si="41"/>
        <v>0</v>
      </c>
      <c r="DA300" s="3">
        <f t="shared" si="43"/>
        <v>34</v>
      </c>
      <c r="DB300" s="8">
        <f t="shared" si="42"/>
        <v>0</v>
      </c>
    </row>
    <row r="301" spans="1:106" x14ac:dyDescent="0.25">
      <c r="A301" s="137"/>
      <c r="B301" s="126" t="s">
        <v>103</v>
      </c>
      <c r="C301" s="51" t="s">
        <v>104</v>
      </c>
      <c r="D301" s="50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  <c r="BZ301" s="27"/>
      <c r="CA301" s="27"/>
      <c r="CB301" s="27"/>
      <c r="CC301" s="27"/>
      <c r="CD301" s="27"/>
      <c r="CE301" s="27"/>
      <c r="CF301" s="27"/>
      <c r="CG301" s="27"/>
      <c r="CH301" s="27"/>
      <c r="CI301" s="27"/>
      <c r="CJ301" s="27"/>
      <c r="CK301" s="27"/>
      <c r="CL301" s="27"/>
      <c r="CM301" s="27"/>
      <c r="CN301" s="27"/>
      <c r="CO301" s="27"/>
      <c r="CP301" s="27"/>
      <c r="CQ301" s="27"/>
      <c r="CR301" s="43"/>
      <c r="CS301" s="43"/>
      <c r="CT301" s="27"/>
      <c r="CU301" s="27"/>
      <c r="CV301" s="7"/>
      <c r="CW301" s="7"/>
      <c r="CX301" s="7"/>
      <c r="CY301" s="7"/>
      <c r="CZ301" s="39">
        <f t="shared" si="41"/>
        <v>0</v>
      </c>
      <c r="DA301" s="3">
        <f t="shared" si="43"/>
        <v>34</v>
      </c>
      <c r="DB301" s="8">
        <f t="shared" si="42"/>
        <v>0</v>
      </c>
    </row>
    <row r="302" spans="1:106" x14ac:dyDescent="0.25">
      <c r="A302" s="137"/>
      <c r="B302" s="126"/>
      <c r="C302" s="51" t="s">
        <v>105</v>
      </c>
      <c r="D302" s="50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  <c r="CG302" s="27"/>
      <c r="CH302" s="27"/>
      <c r="CI302" s="27"/>
      <c r="CJ302" s="27"/>
      <c r="CK302" s="27"/>
      <c r="CL302" s="27"/>
      <c r="CM302" s="27"/>
      <c r="CN302" s="27"/>
      <c r="CO302" s="27"/>
      <c r="CP302" s="27"/>
      <c r="CQ302" s="27"/>
      <c r="CR302" s="43"/>
      <c r="CS302" s="43"/>
      <c r="CT302" s="27"/>
      <c r="CU302" s="27"/>
      <c r="CV302" s="7"/>
      <c r="CW302" s="7"/>
      <c r="CX302" s="7"/>
      <c r="CY302" s="7"/>
      <c r="CZ302" s="39">
        <f t="shared" si="41"/>
        <v>0</v>
      </c>
      <c r="DA302" s="3">
        <f t="shared" si="43"/>
        <v>34</v>
      </c>
      <c r="DB302" s="8">
        <f t="shared" si="42"/>
        <v>0</v>
      </c>
    </row>
    <row r="303" spans="1:106" hidden="1" x14ac:dyDescent="0.25">
      <c r="A303" s="137"/>
      <c r="B303" s="126"/>
      <c r="C303" s="51" t="s">
        <v>106</v>
      </c>
      <c r="D303" s="50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  <c r="BZ303" s="27"/>
      <c r="CA303" s="27"/>
      <c r="CB303" s="27"/>
      <c r="CC303" s="27"/>
      <c r="CD303" s="27"/>
      <c r="CE303" s="27"/>
      <c r="CF303" s="27"/>
      <c r="CG303" s="27"/>
      <c r="CH303" s="27"/>
      <c r="CI303" s="27"/>
      <c r="CJ303" s="27"/>
      <c r="CK303" s="27"/>
      <c r="CL303" s="27"/>
      <c r="CM303" s="27"/>
      <c r="CN303" s="27"/>
      <c r="CO303" s="27"/>
      <c r="CP303" s="27"/>
      <c r="CQ303" s="27"/>
      <c r="CR303" s="43"/>
      <c r="CS303" s="43"/>
      <c r="CT303" s="27"/>
      <c r="CU303" s="27"/>
      <c r="CV303" s="7"/>
      <c r="CW303" s="7"/>
      <c r="CX303" s="7"/>
      <c r="CY303" s="7"/>
      <c r="CZ303" s="39">
        <f t="shared" si="41"/>
        <v>0</v>
      </c>
      <c r="DA303" s="3">
        <f t="shared" si="43"/>
        <v>34</v>
      </c>
      <c r="DB303" s="8">
        <f t="shared" si="42"/>
        <v>0</v>
      </c>
    </row>
    <row r="304" spans="1:106" x14ac:dyDescent="0.25">
      <c r="A304" s="137"/>
      <c r="B304" s="126" t="s">
        <v>68</v>
      </c>
      <c r="C304" s="51" t="s">
        <v>104</v>
      </c>
      <c r="D304" s="50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27"/>
      <c r="BZ304" s="27"/>
      <c r="CA304" s="27"/>
      <c r="CB304" s="27"/>
      <c r="CC304" s="27"/>
      <c r="CD304" s="27"/>
      <c r="CE304" s="27"/>
      <c r="CF304" s="27"/>
      <c r="CG304" s="27"/>
      <c r="CH304" s="27"/>
      <c r="CI304" s="27"/>
      <c r="CJ304" s="27"/>
      <c r="CK304" s="27"/>
      <c r="CL304" s="27"/>
      <c r="CM304" s="27"/>
      <c r="CN304" s="27"/>
      <c r="CO304" s="27"/>
      <c r="CP304" s="27"/>
      <c r="CQ304" s="27"/>
      <c r="CR304" s="43"/>
      <c r="CS304" s="43"/>
      <c r="CT304" s="27"/>
      <c r="CU304" s="27"/>
      <c r="CV304" s="7"/>
      <c r="CW304" s="7"/>
      <c r="CX304" s="7"/>
      <c r="CY304" s="7"/>
      <c r="CZ304" s="39">
        <f t="shared" si="41"/>
        <v>0</v>
      </c>
      <c r="DA304" s="3">
        <f>34*2</f>
        <v>68</v>
      </c>
      <c r="DB304" s="8">
        <f t="shared" si="42"/>
        <v>0</v>
      </c>
    </row>
    <row r="305" spans="1:106" x14ac:dyDescent="0.25">
      <c r="A305" s="137"/>
      <c r="B305" s="126"/>
      <c r="C305" s="51" t="s">
        <v>105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  <c r="BZ305" s="27"/>
      <c r="CA305" s="27"/>
      <c r="CB305" s="27"/>
      <c r="CC305" s="27"/>
      <c r="CD305" s="27"/>
      <c r="CE305" s="27"/>
      <c r="CF305" s="27"/>
      <c r="CG305" s="27"/>
      <c r="CH305" s="27"/>
      <c r="CI305" s="27"/>
      <c r="CJ305" s="27"/>
      <c r="CK305" s="27"/>
      <c r="CL305" s="27"/>
      <c r="CM305" s="27"/>
      <c r="CN305" s="27"/>
      <c r="CO305" s="27"/>
      <c r="CP305" s="42"/>
      <c r="CQ305" s="27"/>
      <c r="CR305" s="27"/>
      <c r="CS305" s="43"/>
      <c r="CT305" s="27"/>
      <c r="CU305" s="27"/>
      <c r="CV305" s="7"/>
      <c r="CW305" s="7"/>
      <c r="CX305" s="7"/>
      <c r="CY305" s="7"/>
      <c r="CZ305" s="39">
        <f t="shared" si="41"/>
        <v>0</v>
      </c>
      <c r="DA305" s="3">
        <f>34*2</f>
        <v>68</v>
      </c>
      <c r="DB305" s="8">
        <f t="shared" si="42"/>
        <v>0</v>
      </c>
    </row>
    <row r="306" spans="1:106" hidden="1" x14ac:dyDescent="0.25">
      <c r="A306" s="137"/>
      <c r="B306" s="173"/>
      <c r="C306" s="106" t="s">
        <v>106</v>
      </c>
      <c r="D306" s="107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8"/>
      <c r="BB306" s="108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8"/>
      <c r="BN306" s="108"/>
      <c r="BO306" s="108"/>
      <c r="BP306" s="108"/>
      <c r="BQ306" s="108"/>
      <c r="BR306" s="108"/>
      <c r="BS306" s="108"/>
      <c r="BT306" s="108"/>
      <c r="BU306" s="108"/>
      <c r="BV306" s="108"/>
      <c r="BW306" s="108"/>
      <c r="BX306" s="108"/>
      <c r="BY306" s="108"/>
      <c r="BZ306" s="108"/>
      <c r="CA306" s="108"/>
      <c r="CB306" s="108"/>
      <c r="CC306" s="108"/>
      <c r="CD306" s="108"/>
      <c r="CE306" s="108"/>
      <c r="CF306" s="108"/>
      <c r="CG306" s="108"/>
      <c r="CH306" s="108"/>
      <c r="CI306" s="108"/>
      <c r="CJ306" s="108"/>
      <c r="CK306" s="108"/>
      <c r="CL306" s="108"/>
      <c r="CM306" s="108"/>
      <c r="CN306" s="108"/>
      <c r="CO306" s="108"/>
      <c r="CP306" s="108"/>
      <c r="CQ306" s="108"/>
      <c r="CR306" s="108"/>
      <c r="CS306" s="109"/>
      <c r="CT306" s="108"/>
      <c r="CU306" s="108"/>
      <c r="CV306" s="110"/>
      <c r="CW306" s="110"/>
      <c r="CX306" s="110"/>
      <c r="CY306" s="110"/>
      <c r="CZ306" s="39">
        <f t="shared" si="41"/>
        <v>0</v>
      </c>
      <c r="DA306" s="3">
        <f>34*2</f>
        <v>68</v>
      </c>
      <c r="DB306" s="8">
        <f t="shared" si="42"/>
        <v>0</v>
      </c>
    </row>
    <row r="307" spans="1:106" x14ac:dyDescent="0.25">
      <c r="A307" s="67"/>
      <c r="B307" s="127" t="s">
        <v>26</v>
      </c>
      <c r="C307" s="112" t="s">
        <v>104</v>
      </c>
      <c r="D307" s="111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4" t="s">
        <v>146</v>
      </c>
      <c r="AC307" s="112"/>
      <c r="AD307" s="112"/>
      <c r="AE307" s="112"/>
      <c r="AF307" s="112"/>
      <c r="AG307" s="112"/>
      <c r="AH307" s="112"/>
      <c r="AI307" s="112"/>
      <c r="AJ307" s="112"/>
      <c r="AK307" s="112"/>
      <c r="AL307" s="112"/>
      <c r="AM307" s="112"/>
      <c r="AN307" s="112"/>
      <c r="AO307" s="112"/>
      <c r="AP307" s="112"/>
      <c r="AQ307" s="112"/>
      <c r="AR307" s="112"/>
      <c r="AS307" s="112"/>
      <c r="AT307" s="112"/>
      <c r="AU307" s="112"/>
      <c r="AV307" s="112"/>
      <c r="AW307" s="112"/>
      <c r="AX307" s="112"/>
      <c r="AY307" s="112"/>
      <c r="AZ307" s="112"/>
      <c r="BA307" s="112"/>
      <c r="BB307" s="112"/>
      <c r="BC307" s="112"/>
      <c r="BD307" s="112"/>
      <c r="BE307" s="112"/>
      <c r="BF307" s="112"/>
      <c r="BG307" s="112"/>
      <c r="BH307" s="112"/>
      <c r="BI307" s="112"/>
      <c r="BJ307" s="112"/>
      <c r="BK307" s="112"/>
      <c r="BL307" s="112"/>
      <c r="BM307" s="112"/>
      <c r="BN307" s="112"/>
      <c r="BO307" s="112"/>
      <c r="BP307" s="112"/>
      <c r="BQ307" s="112"/>
      <c r="BR307" s="112"/>
      <c r="BS307" s="112"/>
      <c r="BT307" s="112"/>
      <c r="BU307" s="112"/>
      <c r="BV307" s="112"/>
      <c r="BW307" s="112"/>
      <c r="BX307" s="205" t="s">
        <v>145</v>
      </c>
      <c r="BY307" s="112"/>
      <c r="BZ307" s="112"/>
      <c r="CA307" s="112"/>
      <c r="CB307" s="112"/>
      <c r="CC307" s="112"/>
      <c r="CD307" s="114" t="s">
        <v>140</v>
      </c>
      <c r="CE307" s="112"/>
      <c r="CF307" s="112"/>
      <c r="CG307" s="112"/>
      <c r="CH307" s="112"/>
      <c r="CI307" s="112"/>
      <c r="CJ307" s="112"/>
      <c r="CK307" s="112"/>
      <c r="CL307" s="112"/>
      <c r="CM307" s="112"/>
      <c r="CN307" s="112"/>
      <c r="CO307" s="112"/>
      <c r="CP307" s="112"/>
      <c r="CQ307" s="112"/>
      <c r="CR307" s="112"/>
      <c r="CS307" s="112"/>
      <c r="CT307" s="112"/>
      <c r="CU307" s="112"/>
      <c r="CV307" s="113"/>
      <c r="CW307" s="113"/>
      <c r="CX307" s="113"/>
      <c r="CY307" s="113"/>
      <c r="CZ307" s="39">
        <f t="shared" si="41"/>
        <v>3</v>
      </c>
      <c r="DA307" s="3">
        <f>34*2</f>
        <v>68</v>
      </c>
      <c r="DB307" s="8">
        <f t="shared" si="42"/>
        <v>4.4117647058823532E-2</v>
      </c>
    </row>
    <row r="308" spans="1:106" x14ac:dyDescent="0.25">
      <c r="A308" s="67"/>
      <c r="B308" s="128"/>
      <c r="C308" s="112" t="s">
        <v>105</v>
      </c>
      <c r="D308" s="111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4" t="s">
        <v>146</v>
      </c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  <c r="AD308" s="112"/>
      <c r="AE308" s="112"/>
      <c r="AF308" s="112"/>
      <c r="AG308" s="112"/>
      <c r="AH308" s="112"/>
      <c r="AI308" s="112"/>
      <c r="AJ308" s="112"/>
      <c r="AK308" s="112"/>
      <c r="AL308" s="112"/>
      <c r="AM308" s="112"/>
      <c r="AN308" s="112"/>
      <c r="AO308" s="112"/>
      <c r="AP308" s="112"/>
      <c r="AQ308" s="112"/>
      <c r="AR308" s="112"/>
      <c r="AS308" s="112"/>
      <c r="AT308" s="112"/>
      <c r="AU308" s="112"/>
      <c r="AV308" s="112"/>
      <c r="AW308" s="112"/>
      <c r="AX308" s="112"/>
      <c r="AY308" s="112"/>
      <c r="AZ308" s="112"/>
      <c r="BA308" s="112"/>
      <c r="BB308" s="112"/>
      <c r="BC308" s="112"/>
      <c r="BD308" s="112"/>
      <c r="BE308" s="112"/>
      <c r="BF308" s="112"/>
      <c r="BG308" s="112"/>
      <c r="BH308" s="112"/>
      <c r="BI308" s="112"/>
      <c r="BJ308" s="112"/>
      <c r="BK308" s="112"/>
      <c r="BL308" s="112"/>
      <c r="BM308" s="112"/>
      <c r="BN308" s="112"/>
      <c r="BO308" s="112"/>
      <c r="BP308" s="112"/>
      <c r="BQ308" s="112"/>
      <c r="BR308" s="114" t="s">
        <v>140</v>
      </c>
      <c r="BS308" s="112"/>
      <c r="BT308" s="112"/>
      <c r="BU308" s="112"/>
      <c r="BV308" s="112"/>
      <c r="BW308" s="112"/>
      <c r="BX308" s="205" t="s">
        <v>145</v>
      </c>
      <c r="BY308" s="112"/>
      <c r="BZ308" s="112"/>
      <c r="CA308" s="112"/>
      <c r="CB308" s="112"/>
      <c r="CC308" s="112"/>
      <c r="CD308" s="112"/>
      <c r="CE308" s="112"/>
      <c r="CF308" s="112"/>
      <c r="CG308" s="112"/>
      <c r="CH308" s="112"/>
      <c r="CI308" s="112"/>
      <c r="CJ308" s="112"/>
      <c r="CK308" s="112"/>
      <c r="CL308" s="112"/>
      <c r="CM308" s="112"/>
      <c r="CN308" s="112"/>
      <c r="CO308" s="112"/>
      <c r="CP308" s="112"/>
      <c r="CQ308" s="112"/>
      <c r="CR308" s="112"/>
      <c r="CS308" s="112"/>
      <c r="CT308" s="112"/>
      <c r="CU308" s="112"/>
      <c r="CV308" s="113"/>
      <c r="CW308" s="113"/>
      <c r="CX308" s="113"/>
      <c r="CY308" s="113"/>
      <c r="CZ308" s="39">
        <f t="shared" si="41"/>
        <v>3</v>
      </c>
      <c r="DA308" s="3">
        <f>34*2</f>
        <v>68</v>
      </c>
      <c r="DB308" s="8">
        <f t="shared" si="42"/>
        <v>4.4117647058823532E-2</v>
      </c>
    </row>
    <row r="309" spans="1:106" x14ac:dyDescent="0.25">
      <c r="A309" s="67"/>
      <c r="B309" s="68"/>
      <c r="C309" s="68"/>
      <c r="D309" s="68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/>
      <c r="BI309" s="66"/>
      <c r="BJ309" s="66"/>
      <c r="BK309" s="66"/>
      <c r="BL309" s="66"/>
      <c r="BM309" s="66"/>
      <c r="BN309" s="66"/>
      <c r="BO309" s="66"/>
      <c r="BP309" s="66"/>
      <c r="BQ309" s="66"/>
      <c r="BR309" s="66"/>
      <c r="BS309" s="66"/>
      <c r="BT309" s="66"/>
      <c r="BU309" s="66"/>
      <c r="BV309" s="66"/>
      <c r="BW309" s="66"/>
      <c r="BX309" s="66"/>
      <c r="BY309" s="66"/>
      <c r="BZ309" s="66"/>
      <c r="CA309" s="66"/>
      <c r="CB309" s="66"/>
      <c r="CC309" s="66"/>
      <c r="CD309" s="66"/>
      <c r="CE309" s="66"/>
      <c r="CF309" s="66"/>
      <c r="CG309" s="66"/>
      <c r="CH309" s="66"/>
      <c r="CI309" s="66"/>
      <c r="CJ309" s="66"/>
      <c r="CK309" s="66"/>
      <c r="CL309" s="66"/>
      <c r="CM309" s="66"/>
      <c r="CN309" s="66"/>
      <c r="CO309" s="66"/>
      <c r="CP309" s="66"/>
      <c r="CQ309" s="66"/>
      <c r="CR309" s="66"/>
      <c r="CS309" s="66"/>
      <c r="CT309" s="66"/>
      <c r="CU309" s="66"/>
      <c r="CV309" s="67"/>
      <c r="CW309" s="67"/>
      <c r="CX309" s="67"/>
      <c r="CY309" s="67"/>
      <c r="CZ309" s="67"/>
      <c r="DA309" s="67"/>
      <c r="DB309" s="67"/>
    </row>
    <row r="310" spans="1:106" s="2" customFormat="1" ht="25.2" x14ac:dyDescent="0.25">
      <c r="A310" s="147" t="s">
        <v>32</v>
      </c>
      <c r="B310" s="147"/>
      <c r="C310" s="147"/>
      <c r="D310" s="147"/>
      <c r="E310" s="161" t="s">
        <v>34</v>
      </c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  <c r="CR310" s="161"/>
      <c r="CS310" s="161"/>
      <c r="CT310" s="161"/>
      <c r="CU310" s="161"/>
      <c r="CV310" s="161"/>
      <c r="CW310" s="161"/>
      <c r="CX310" s="161"/>
      <c r="CY310" s="161"/>
      <c r="CZ310" s="155" t="s">
        <v>14</v>
      </c>
      <c r="DA310" s="162" t="s">
        <v>16</v>
      </c>
      <c r="DB310" s="160" t="s">
        <v>15</v>
      </c>
    </row>
    <row r="311" spans="1:106" s="2" customFormat="1" ht="12.75" customHeight="1" x14ac:dyDescent="0.25">
      <c r="A311" s="133" t="s">
        <v>0</v>
      </c>
      <c r="B311" s="134"/>
      <c r="C311" s="123" t="s">
        <v>58</v>
      </c>
      <c r="D311" s="23" t="s">
        <v>13</v>
      </c>
      <c r="E311" s="129" t="s">
        <v>1</v>
      </c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2"/>
      <c r="T311" s="129" t="s">
        <v>2</v>
      </c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  <c r="AM311" s="132"/>
      <c r="AN311" s="129" t="s">
        <v>3</v>
      </c>
      <c r="AO311" s="130"/>
      <c r="AP311" s="130"/>
      <c r="AQ311" s="130"/>
      <c r="AR311" s="130"/>
      <c r="AS311" s="130"/>
      <c r="AT311" s="130"/>
      <c r="AU311" s="130"/>
      <c r="AV311" s="130"/>
      <c r="AW311" s="130"/>
      <c r="AX311" s="130"/>
      <c r="AY311" s="130"/>
      <c r="AZ311" s="130"/>
      <c r="BA311" s="130"/>
      <c r="BB311" s="130"/>
      <c r="BC311" s="132"/>
      <c r="BD311" s="129" t="s">
        <v>4</v>
      </c>
      <c r="BE311" s="130"/>
      <c r="BF311" s="130"/>
      <c r="BG311" s="130"/>
      <c r="BH311" s="130"/>
      <c r="BI311" s="130"/>
      <c r="BJ311" s="130"/>
      <c r="BK311" s="130"/>
      <c r="BL311" s="130"/>
      <c r="BM311" s="130"/>
      <c r="BN311" s="130"/>
      <c r="BO311" s="130"/>
      <c r="BP311" s="130"/>
      <c r="BQ311" s="130"/>
      <c r="BR311" s="130"/>
      <c r="BS311" s="130"/>
      <c r="BT311" s="130"/>
      <c r="BU311" s="130"/>
      <c r="BV311" s="130"/>
      <c r="BW311" s="130"/>
      <c r="BX311" s="130"/>
      <c r="BY311" s="132"/>
      <c r="BZ311" s="129" t="s">
        <v>5</v>
      </c>
      <c r="CA311" s="130"/>
      <c r="CB311" s="130"/>
      <c r="CC311" s="130"/>
      <c r="CD311" s="130"/>
      <c r="CE311" s="130"/>
      <c r="CF311" s="130"/>
      <c r="CG311" s="130"/>
      <c r="CH311" s="130"/>
      <c r="CI311" s="130"/>
      <c r="CJ311" s="130"/>
      <c r="CK311" s="130"/>
      <c r="CL311" s="130"/>
      <c r="CM311" s="130"/>
      <c r="CN311" s="130"/>
      <c r="CO311" s="130"/>
      <c r="CP311" s="130"/>
      <c r="CQ311" s="130"/>
      <c r="CR311" s="131"/>
      <c r="CS311" s="126"/>
      <c r="CT311" s="126"/>
      <c r="CU311" s="126"/>
      <c r="CV311" s="126"/>
      <c r="CW311" s="126"/>
      <c r="CX311" s="126"/>
      <c r="CY311" s="126"/>
      <c r="CZ311" s="155"/>
      <c r="DA311" s="162"/>
      <c r="DB311" s="160"/>
    </row>
    <row r="312" spans="1:106" s="6" customFormat="1" x14ac:dyDescent="0.2">
      <c r="A312" s="135"/>
      <c r="B312" s="136"/>
      <c r="C312" s="125"/>
      <c r="D312" s="23" t="s">
        <v>137</v>
      </c>
      <c r="E312" s="5">
        <v>12</v>
      </c>
      <c r="F312" s="5">
        <v>13</v>
      </c>
      <c r="G312" s="5">
        <v>14</v>
      </c>
      <c r="H312" s="5">
        <v>15</v>
      </c>
      <c r="I312" s="5">
        <v>16</v>
      </c>
      <c r="J312" s="5">
        <v>19</v>
      </c>
      <c r="K312" s="5">
        <v>20</v>
      </c>
      <c r="L312" s="5">
        <v>21</v>
      </c>
      <c r="M312" s="5">
        <v>22</v>
      </c>
      <c r="N312" s="5">
        <v>23</v>
      </c>
      <c r="O312" s="5">
        <v>26</v>
      </c>
      <c r="P312" s="5">
        <v>27</v>
      </c>
      <c r="Q312" s="5">
        <v>28</v>
      </c>
      <c r="R312" s="5">
        <v>29</v>
      </c>
      <c r="S312" s="5">
        <v>30</v>
      </c>
      <c r="T312" s="5">
        <v>2</v>
      </c>
      <c r="U312" s="5">
        <v>3</v>
      </c>
      <c r="V312" s="5">
        <v>4</v>
      </c>
      <c r="W312" s="5">
        <v>5</v>
      </c>
      <c r="X312" s="5">
        <v>6</v>
      </c>
      <c r="Y312" s="5">
        <v>8</v>
      </c>
      <c r="Z312" s="5">
        <v>9</v>
      </c>
      <c r="AA312" s="5">
        <v>10</v>
      </c>
      <c r="AB312" s="5">
        <v>11</v>
      </c>
      <c r="AC312" s="5">
        <v>12</v>
      </c>
      <c r="AD312" s="5">
        <v>13</v>
      </c>
      <c r="AE312" s="5">
        <v>16</v>
      </c>
      <c r="AF312" s="5">
        <v>17</v>
      </c>
      <c r="AG312" s="5">
        <v>18</v>
      </c>
      <c r="AH312" s="5">
        <v>19</v>
      </c>
      <c r="AI312" s="5">
        <v>20</v>
      </c>
      <c r="AJ312" s="5">
        <v>24</v>
      </c>
      <c r="AK312" s="5">
        <v>25</v>
      </c>
      <c r="AL312" s="5">
        <v>26</v>
      </c>
      <c r="AM312" s="5">
        <v>27</v>
      </c>
      <c r="AN312" s="5">
        <v>2</v>
      </c>
      <c r="AO312" s="5">
        <v>3</v>
      </c>
      <c r="AP312" s="5">
        <v>4</v>
      </c>
      <c r="AQ312" s="5">
        <v>5</v>
      </c>
      <c r="AR312" s="5">
        <v>6</v>
      </c>
      <c r="AS312" s="5">
        <v>10</v>
      </c>
      <c r="AT312" s="5">
        <v>11</v>
      </c>
      <c r="AU312" s="5">
        <v>12</v>
      </c>
      <c r="AV312" s="5">
        <v>13</v>
      </c>
      <c r="AW312" s="5">
        <v>16</v>
      </c>
      <c r="AX312" s="5">
        <v>17</v>
      </c>
      <c r="AY312" s="5">
        <v>18</v>
      </c>
      <c r="AZ312" s="5">
        <v>19</v>
      </c>
      <c r="BA312" s="5">
        <v>20</v>
      </c>
      <c r="BB312" s="5">
        <v>30</v>
      </c>
      <c r="BC312" s="5">
        <v>31</v>
      </c>
      <c r="BD312" s="5">
        <v>1</v>
      </c>
      <c r="BE312" s="5">
        <v>2</v>
      </c>
      <c r="BF312" s="5">
        <v>3</v>
      </c>
      <c r="BG312" s="5">
        <v>6</v>
      </c>
      <c r="BH312" s="5">
        <v>7</v>
      </c>
      <c r="BI312" s="5">
        <v>8</v>
      </c>
      <c r="BJ312" s="5">
        <v>9</v>
      </c>
      <c r="BK312" s="5">
        <v>10</v>
      </c>
      <c r="BL312" s="5">
        <v>13</v>
      </c>
      <c r="BM312" s="5">
        <v>14</v>
      </c>
      <c r="BN312" s="5">
        <v>15</v>
      </c>
      <c r="BO312" s="5">
        <v>16</v>
      </c>
      <c r="BP312" s="5">
        <v>17</v>
      </c>
      <c r="BQ312" s="5">
        <v>20</v>
      </c>
      <c r="BR312" s="5">
        <v>21</v>
      </c>
      <c r="BS312" s="5">
        <v>22</v>
      </c>
      <c r="BT312" s="5">
        <v>23</v>
      </c>
      <c r="BU312" s="5">
        <v>24</v>
      </c>
      <c r="BV312" s="5">
        <v>27</v>
      </c>
      <c r="BW312" s="5">
        <v>28</v>
      </c>
      <c r="BX312" s="5">
        <v>29</v>
      </c>
      <c r="BY312" s="5">
        <v>30</v>
      </c>
      <c r="BZ312" s="5">
        <v>4</v>
      </c>
      <c r="CA312" s="5">
        <v>5</v>
      </c>
      <c r="CB312" s="5">
        <v>6</v>
      </c>
      <c r="CC312" s="5">
        <v>7</v>
      </c>
      <c r="CD312" s="5">
        <v>8</v>
      </c>
      <c r="CE312" s="5">
        <v>12</v>
      </c>
      <c r="CF312" s="5">
        <v>13</v>
      </c>
      <c r="CG312" s="5">
        <v>14</v>
      </c>
      <c r="CH312" s="5">
        <v>15</v>
      </c>
      <c r="CI312" s="5">
        <v>18</v>
      </c>
      <c r="CJ312" s="5">
        <v>19</v>
      </c>
      <c r="CK312" s="5">
        <v>20</v>
      </c>
      <c r="CL312" s="5">
        <v>21</v>
      </c>
      <c r="CM312" s="5">
        <v>22</v>
      </c>
      <c r="CN312" s="5">
        <v>25</v>
      </c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155"/>
      <c r="DA312" s="162"/>
      <c r="DB312" s="160"/>
    </row>
    <row r="313" spans="1:106" x14ac:dyDescent="0.25">
      <c r="A313" s="137" t="s">
        <v>19</v>
      </c>
      <c r="B313" s="123" t="s">
        <v>8</v>
      </c>
      <c r="C313" s="51" t="s">
        <v>107</v>
      </c>
      <c r="D313" s="52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104" t="s">
        <v>140</v>
      </c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104" t="s">
        <v>140</v>
      </c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  <c r="BZ313" s="27"/>
      <c r="CA313" s="27"/>
      <c r="CB313" s="27"/>
      <c r="CC313" s="27"/>
      <c r="CD313" s="27"/>
      <c r="CE313" s="27"/>
      <c r="CF313" s="27"/>
      <c r="CG313" s="27"/>
      <c r="CH313" s="104" t="s">
        <v>142</v>
      </c>
      <c r="CI313" s="27"/>
      <c r="CJ313" s="27"/>
      <c r="CK313" s="27"/>
      <c r="CL313" s="27"/>
      <c r="CM313" s="27"/>
      <c r="CN313" s="27"/>
      <c r="CO313" s="27"/>
      <c r="CP313" s="27"/>
      <c r="CQ313" s="27"/>
      <c r="CR313" s="27"/>
      <c r="CS313" s="27"/>
      <c r="CT313" s="27"/>
      <c r="CU313" s="27"/>
      <c r="CV313" s="43"/>
      <c r="CW313" s="43"/>
      <c r="CX313" s="43"/>
      <c r="CY313" s="43"/>
      <c r="CZ313" s="39">
        <f t="shared" ref="CZ313:CZ360" si="44">COUNTA(E313:CY313)</f>
        <v>3</v>
      </c>
      <c r="DA313" s="3">
        <f t="shared" ref="DA313:DA324" si="45">34*3</f>
        <v>102</v>
      </c>
      <c r="DB313" s="8">
        <f t="shared" ref="DB313:DB360" si="46">CZ313/DA313</f>
        <v>2.9411764705882353E-2</v>
      </c>
    </row>
    <row r="314" spans="1:106" x14ac:dyDescent="0.25">
      <c r="A314" s="137"/>
      <c r="B314" s="124"/>
      <c r="C314" s="51" t="s">
        <v>108</v>
      </c>
      <c r="D314" s="52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104" t="s">
        <v>140</v>
      </c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104" t="s">
        <v>140</v>
      </c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104" t="s">
        <v>142</v>
      </c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43"/>
      <c r="CW314" s="43"/>
      <c r="CX314" s="43"/>
      <c r="CY314" s="43"/>
      <c r="CZ314" s="39">
        <f t="shared" si="44"/>
        <v>3</v>
      </c>
      <c r="DA314" s="3">
        <f t="shared" si="45"/>
        <v>102</v>
      </c>
      <c r="DB314" s="8">
        <f t="shared" si="46"/>
        <v>2.9411764705882353E-2</v>
      </c>
    </row>
    <row r="315" spans="1:106" x14ac:dyDescent="0.25">
      <c r="A315" s="137"/>
      <c r="B315" s="125"/>
      <c r="C315" s="51" t="s">
        <v>109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103" t="s">
        <v>140</v>
      </c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103" t="s">
        <v>140</v>
      </c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  <c r="CV315" s="43"/>
      <c r="CW315" s="43"/>
      <c r="CX315" s="43"/>
      <c r="CY315" s="43"/>
      <c r="CZ315" s="39">
        <f t="shared" si="44"/>
        <v>2</v>
      </c>
      <c r="DA315" s="3">
        <f t="shared" si="45"/>
        <v>102</v>
      </c>
      <c r="DB315" s="8">
        <f t="shared" si="46"/>
        <v>1.9607843137254902E-2</v>
      </c>
    </row>
    <row r="316" spans="1:106" x14ac:dyDescent="0.25">
      <c r="A316" s="137"/>
      <c r="B316" s="123" t="s">
        <v>21</v>
      </c>
      <c r="C316" s="51" t="s">
        <v>107</v>
      </c>
      <c r="D316" s="52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104" t="s">
        <v>140</v>
      </c>
      <c r="BQ316" s="27"/>
      <c r="BR316" s="104" t="s">
        <v>140</v>
      </c>
      <c r="BS316" s="27"/>
      <c r="BT316" s="27"/>
      <c r="BU316" s="27"/>
      <c r="BV316" s="27"/>
      <c r="BW316" s="27"/>
      <c r="BX316" s="27"/>
      <c r="BY316" s="27"/>
      <c r="BZ316" s="27"/>
      <c r="CA316" s="27"/>
      <c r="CB316" s="27"/>
      <c r="CC316" s="27"/>
      <c r="CD316" s="27"/>
      <c r="CE316" s="27"/>
      <c r="CF316" s="27"/>
      <c r="CG316" s="27"/>
      <c r="CH316" s="27"/>
      <c r="CI316" s="27"/>
      <c r="CJ316" s="27"/>
      <c r="CK316" s="27"/>
      <c r="CL316" s="27"/>
      <c r="CM316" s="27"/>
      <c r="CN316" s="27"/>
      <c r="CO316" s="27"/>
      <c r="CP316" s="27"/>
      <c r="CQ316" s="27"/>
      <c r="CR316" s="27"/>
      <c r="CS316" s="27"/>
      <c r="CT316" s="27"/>
      <c r="CU316" s="27"/>
      <c r="CV316" s="43"/>
      <c r="CW316" s="43"/>
      <c r="CX316" s="43"/>
      <c r="CY316" s="43"/>
      <c r="CZ316" s="39">
        <f t="shared" si="44"/>
        <v>2</v>
      </c>
      <c r="DA316" s="3">
        <f t="shared" si="45"/>
        <v>102</v>
      </c>
      <c r="DB316" s="8">
        <f t="shared" si="46"/>
        <v>1.9607843137254902E-2</v>
      </c>
    </row>
    <row r="317" spans="1:106" x14ac:dyDescent="0.25">
      <c r="A317" s="137"/>
      <c r="B317" s="124"/>
      <c r="C317" s="51" t="s">
        <v>108</v>
      </c>
      <c r="D317" s="50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104" t="s">
        <v>140</v>
      </c>
      <c r="BR317" s="104" t="s">
        <v>140</v>
      </c>
      <c r="BS317" s="27"/>
      <c r="BT317" s="27"/>
      <c r="BU317" s="27"/>
      <c r="BV317" s="27"/>
      <c r="BW317" s="27"/>
      <c r="BX317" s="27"/>
      <c r="BY317" s="27"/>
      <c r="BZ317" s="27"/>
      <c r="CA317" s="27"/>
      <c r="CB317" s="27"/>
      <c r="CC317" s="27"/>
      <c r="CD317" s="27"/>
      <c r="CE317" s="27"/>
      <c r="CF317" s="27"/>
      <c r="CG317" s="27"/>
      <c r="CH317" s="27"/>
      <c r="CI317" s="27"/>
      <c r="CJ317" s="27"/>
      <c r="CK317" s="27"/>
      <c r="CL317" s="27"/>
      <c r="CM317" s="27"/>
      <c r="CN317" s="27"/>
      <c r="CO317" s="27"/>
      <c r="CP317" s="27"/>
      <c r="CQ317" s="27"/>
      <c r="CR317" s="27"/>
      <c r="CS317" s="27"/>
      <c r="CT317" s="27"/>
      <c r="CU317" s="27"/>
      <c r="CV317" s="43"/>
      <c r="CW317" s="43"/>
      <c r="CX317" s="43"/>
      <c r="CY317" s="43"/>
      <c r="CZ317" s="39">
        <f t="shared" si="44"/>
        <v>2</v>
      </c>
      <c r="DA317" s="3">
        <f t="shared" si="45"/>
        <v>102</v>
      </c>
      <c r="DB317" s="8">
        <f t="shared" si="46"/>
        <v>1.9607843137254902E-2</v>
      </c>
    </row>
    <row r="318" spans="1:106" x14ac:dyDescent="0.25">
      <c r="A318" s="137"/>
      <c r="B318" s="125"/>
      <c r="C318" s="51" t="s">
        <v>109</v>
      </c>
      <c r="D318" s="52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103" t="s">
        <v>140</v>
      </c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103" t="s">
        <v>140</v>
      </c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103" t="s">
        <v>140</v>
      </c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43"/>
      <c r="CW318" s="43"/>
      <c r="CX318" s="43"/>
      <c r="CY318" s="43"/>
      <c r="CZ318" s="39">
        <f t="shared" si="44"/>
        <v>3</v>
      </c>
      <c r="DA318" s="3">
        <f t="shared" si="45"/>
        <v>102</v>
      </c>
      <c r="DB318" s="8">
        <f t="shared" si="46"/>
        <v>2.9411764705882353E-2</v>
      </c>
    </row>
    <row r="319" spans="1:106" x14ac:dyDescent="0.25">
      <c r="A319" s="137"/>
      <c r="B319" s="123" t="s">
        <v>7</v>
      </c>
      <c r="C319" s="51" t="s">
        <v>107</v>
      </c>
      <c r="D319" s="50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  <c r="BZ319" s="27"/>
      <c r="CA319" s="27"/>
      <c r="CB319" s="27"/>
      <c r="CC319" s="27"/>
      <c r="CD319" s="27"/>
      <c r="CE319" s="27"/>
      <c r="CF319" s="27"/>
      <c r="CG319" s="27"/>
      <c r="CH319" s="27"/>
      <c r="CI319" s="27"/>
      <c r="CJ319" s="27"/>
      <c r="CK319" s="27"/>
      <c r="CL319" s="27"/>
      <c r="CM319" s="27"/>
      <c r="CN319" s="27"/>
      <c r="CO319" s="27"/>
      <c r="CP319" s="27"/>
      <c r="CQ319" s="27"/>
      <c r="CR319" s="27"/>
      <c r="CS319" s="27"/>
      <c r="CT319" s="27"/>
      <c r="CU319" s="27"/>
      <c r="CV319" s="43"/>
      <c r="CW319" s="43"/>
      <c r="CX319" s="43"/>
      <c r="CY319" s="43"/>
      <c r="CZ319" s="39">
        <f t="shared" si="44"/>
        <v>0</v>
      </c>
      <c r="DA319" s="3">
        <f t="shared" si="45"/>
        <v>102</v>
      </c>
      <c r="DB319" s="8">
        <f t="shared" si="46"/>
        <v>0</v>
      </c>
    </row>
    <row r="320" spans="1:106" x14ac:dyDescent="0.25">
      <c r="A320" s="137"/>
      <c r="B320" s="124"/>
      <c r="C320" s="51" t="s">
        <v>108</v>
      </c>
      <c r="D320" s="52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  <c r="BY320" s="27"/>
      <c r="BZ320" s="27"/>
      <c r="CA320" s="27"/>
      <c r="CB320" s="27"/>
      <c r="CC320" s="27"/>
      <c r="CD320" s="27"/>
      <c r="CE320" s="27"/>
      <c r="CF320" s="27"/>
      <c r="CG320" s="27"/>
      <c r="CH320" s="27"/>
      <c r="CI320" s="27"/>
      <c r="CJ320" s="27"/>
      <c r="CK320" s="27"/>
      <c r="CL320" s="27"/>
      <c r="CM320" s="27"/>
      <c r="CN320" s="27"/>
      <c r="CO320" s="27"/>
      <c r="CP320" s="27"/>
      <c r="CQ320" s="27"/>
      <c r="CR320" s="27"/>
      <c r="CS320" s="27"/>
      <c r="CT320" s="27"/>
      <c r="CU320" s="27"/>
      <c r="CV320" s="43"/>
      <c r="CW320" s="43"/>
      <c r="CX320" s="43"/>
      <c r="CY320" s="43"/>
      <c r="CZ320" s="39">
        <f t="shared" si="44"/>
        <v>0</v>
      </c>
      <c r="DA320" s="3">
        <f t="shared" si="45"/>
        <v>102</v>
      </c>
      <c r="DB320" s="8">
        <f t="shared" si="46"/>
        <v>0</v>
      </c>
    </row>
    <row r="321" spans="1:106" x14ac:dyDescent="0.25">
      <c r="A321" s="137"/>
      <c r="B321" s="125"/>
      <c r="C321" s="51" t="s">
        <v>109</v>
      </c>
      <c r="D321" s="52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  <c r="BZ321" s="27"/>
      <c r="CA321" s="27"/>
      <c r="CB321" s="27"/>
      <c r="CC321" s="27"/>
      <c r="CD321" s="27"/>
      <c r="CE321" s="27"/>
      <c r="CF321" s="27"/>
      <c r="CG321" s="27"/>
      <c r="CH321" s="27"/>
      <c r="CI321" s="27"/>
      <c r="CJ321" s="27"/>
      <c r="CK321" s="27"/>
      <c r="CL321" s="27"/>
      <c r="CM321" s="27"/>
      <c r="CN321" s="27"/>
      <c r="CO321" s="27"/>
      <c r="CP321" s="27"/>
      <c r="CQ321" s="27"/>
      <c r="CR321" s="27"/>
      <c r="CS321" s="27"/>
      <c r="CT321" s="27"/>
      <c r="CU321" s="27"/>
      <c r="CV321" s="43"/>
      <c r="CW321" s="43"/>
      <c r="CX321" s="43"/>
      <c r="CY321" s="43"/>
      <c r="CZ321" s="39">
        <f t="shared" si="44"/>
        <v>0</v>
      </c>
      <c r="DA321" s="3">
        <f t="shared" si="45"/>
        <v>102</v>
      </c>
      <c r="DB321" s="8">
        <f t="shared" si="46"/>
        <v>0</v>
      </c>
    </row>
    <row r="322" spans="1:106" x14ac:dyDescent="0.25">
      <c r="A322" s="137"/>
      <c r="B322" s="123" t="s">
        <v>94</v>
      </c>
      <c r="C322" s="51" t="s">
        <v>107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99" t="s">
        <v>138</v>
      </c>
      <c r="U322" s="27"/>
      <c r="V322" s="27"/>
      <c r="W322" s="27"/>
      <c r="X322" s="27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99" t="s">
        <v>138</v>
      </c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  <c r="BZ322" s="27"/>
      <c r="CA322" s="27"/>
      <c r="CB322" s="99" t="s">
        <v>138</v>
      </c>
      <c r="CC322" s="27"/>
      <c r="CD322" s="27"/>
      <c r="CE322" s="27"/>
      <c r="CF322" s="27"/>
      <c r="CG322" s="27"/>
      <c r="CH322" s="27"/>
      <c r="CI322" s="27"/>
      <c r="CJ322" s="27"/>
      <c r="CK322" s="27"/>
      <c r="CL322" s="27"/>
      <c r="CM322" s="99" t="s">
        <v>138</v>
      </c>
      <c r="CN322" s="27"/>
      <c r="CO322" s="27"/>
      <c r="CP322" s="27"/>
      <c r="CQ322" s="27"/>
      <c r="CR322" s="27"/>
      <c r="CS322" s="27"/>
      <c r="CT322" s="27"/>
      <c r="CU322" s="27"/>
      <c r="CV322" s="43"/>
      <c r="CW322" s="43"/>
      <c r="CX322" s="43"/>
      <c r="CY322" s="43"/>
      <c r="CZ322" s="39">
        <f t="shared" si="44"/>
        <v>4</v>
      </c>
      <c r="DA322" s="3">
        <f t="shared" si="45"/>
        <v>102</v>
      </c>
      <c r="DB322" s="8">
        <f t="shared" si="46"/>
        <v>3.9215686274509803E-2</v>
      </c>
    </row>
    <row r="323" spans="1:106" x14ac:dyDescent="0.25">
      <c r="A323" s="137"/>
      <c r="B323" s="124"/>
      <c r="C323" s="51" t="s">
        <v>108</v>
      </c>
      <c r="D323" s="79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42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27"/>
      <c r="BZ323" s="27"/>
      <c r="CA323" s="27"/>
      <c r="CB323" s="27"/>
      <c r="CC323" s="27"/>
      <c r="CD323" s="27"/>
      <c r="CE323" s="27"/>
      <c r="CF323" s="27"/>
      <c r="CG323" s="27"/>
      <c r="CH323" s="27"/>
      <c r="CI323" s="27"/>
      <c r="CJ323" s="27"/>
      <c r="CK323" s="27"/>
      <c r="CL323" s="27"/>
      <c r="CM323" s="27"/>
      <c r="CN323" s="27"/>
      <c r="CO323" s="27"/>
      <c r="CP323" s="27"/>
      <c r="CQ323" s="27"/>
      <c r="CR323" s="27"/>
      <c r="CS323" s="27"/>
      <c r="CT323" s="27"/>
      <c r="CU323" s="27"/>
      <c r="CV323" s="43"/>
      <c r="CW323" s="43"/>
      <c r="CX323" s="43"/>
      <c r="CY323" s="43"/>
      <c r="CZ323" s="39">
        <f t="shared" si="44"/>
        <v>0</v>
      </c>
      <c r="DA323" s="3">
        <f t="shared" si="45"/>
        <v>102</v>
      </c>
      <c r="DB323" s="8">
        <f t="shared" si="46"/>
        <v>0</v>
      </c>
    </row>
    <row r="324" spans="1:106" x14ac:dyDescent="0.25">
      <c r="A324" s="137"/>
      <c r="B324" s="125"/>
      <c r="C324" s="51" t="s">
        <v>109</v>
      </c>
      <c r="D324" s="52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116" t="s">
        <v>138</v>
      </c>
      <c r="V324" s="27"/>
      <c r="W324" s="27"/>
      <c r="X324" s="27"/>
      <c r="Y324" s="101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96" t="s">
        <v>138</v>
      </c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96" t="s">
        <v>138</v>
      </c>
      <c r="BU324" s="27"/>
      <c r="BV324" s="27"/>
      <c r="BW324" s="27"/>
      <c r="BX324" s="27"/>
      <c r="BY324" s="27"/>
      <c r="BZ324" s="27"/>
      <c r="CA324" s="27"/>
      <c r="CB324" s="27"/>
      <c r="CC324" s="27"/>
      <c r="CD324" s="27"/>
      <c r="CE324" s="27"/>
      <c r="CF324" s="27"/>
      <c r="CG324" s="27"/>
      <c r="CH324" s="27"/>
      <c r="CI324" s="27"/>
      <c r="CJ324" s="27"/>
      <c r="CK324" s="27"/>
      <c r="CL324" s="27"/>
      <c r="CM324" s="96" t="s">
        <v>138</v>
      </c>
      <c r="CN324" s="27"/>
      <c r="CO324" s="27"/>
      <c r="CP324" s="27"/>
      <c r="CQ324" s="27"/>
      <c r="CR324" s="43"/>
      <c r="CS324" s="43"/>
      <c r="CT324" s="27"/>
      <c r="CU324" s="27"/>
      <c r="CV324" s="43"/>
      <c r="CW324" s="43"/>
      <c r="CX324" s="43"/>
      <c r="CY324" s="43"/>
      <c r="CZ324" s="39">
        <f t="shared" si="44"/>
        <v>4</v>
      </c>
      <c r="DA324" s="3">
        <f t="shared" si="45"/>
        <v>102</v>
      </c>
      <c r="DB324" s="8">
        <f t="shared" si="46"/>
        <v>3.9215686274509803E-2</v>
      </c>
    </row>
    <row r="325" spans="1:106" x14ac:dyDescent="0.25">
      <c r="A325" s="137"/>
      <c r="B325" s="123" t="s">
        <v>95</v>
      </c>
      <c r="C325" s="51" t="s">
        <v>107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99" t="s">
        <v>138</v>
      </c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99" t="s">
        <v>138</v>
      </c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  <c r="BZ325" s="27"/>
      <c r="CA325" s="27"/>
      <c r="CB325" s="27"/>
      <c r="CC325" s="27"/>
      <c r="CD325" s="27"/>
      <c r="CE325" s="27"/>
      <c r="CF325" s="27"/>
      <c r="CG325" s="27"/>
      <c r="CH325" s="27"/>
      <c r="CI325" s="27"/>
      <c r="CJ325" s="27"/>
      <c r="CK325" s="27"/>
      <c r="CL325" s="99" t="s">
        <v>138</v>
      </c>
      <c r="CM325" s="27"/>
      <c r="CN325" s="27"/>
      <c r="CO325" s="27"/>
      <c r="CP325" s="27"/>
      <c r="CQ325" s="27"/>
      <c r="CR325" s="43"/>
      <c r="CS325" s="43"/>
      <c r="CT325" s="27"/>
      <c r="CU325" s="27"/>
      <c r="CV325" s="43"/>
      <c r="CW325" s="43"/>
      <c r="CX325" s="43"/>
      <c r="CY325" s="43"/>
      <c r="CZ325" s="39">
        <f t="shared" si="44"/>
        <v>3</v>
      </c>
      <c r="DA325" s="3">
        <v>68</v>
      </c>
      <c r="DB325" s="8">
        <f t="shared" si="46"/>
        <v>4.4117647058823532E-2</v>
      </c>
    </row>
    <row r="326" spans="1:106" x14ac:dyDescent="0.25">
      <c r="A326" s="137"/>
      <c r="B326" s="124"/>
      <c r="C326" s="51" t="s">
        <v>108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  <c r="BZ326" s="27"/>
      <c r="CA326" s="27"/>
      <c r="CB326" s="27"/>
      <c r="CC326" s="27"/>
      <c r="CD326" s="27"/>
      <c r="CE326" s="27"/>
      <c r="CF326" s="27"/>
      <c r="CG326" s="27"/>
      <c r="CH326" s="27"/>
      <c r="CI326" s="27"/>
      <c r="CJ326" s="27"/>
      <c r="CK326" s="27"/>
      <c r="CL326" s="27"/>
      <c r="CM326" s="27"/>
      <c r="CN326" s="27"/>
      <c r="CO326" s="27"/>
      <c r="CP326" s="27"/>
      <c r="CQ326" s="27"/>
      <c r="CR326" s="43"/>
      <c r="CS326" s="43"/>
      <c r="CT326" s="27"/>
      <c r="CU326" s="27"/>
      <c r="CV326" s="43"/>
      <c r="CW326" s="43"/>
      <c r="CX326" s="43"/>
      <c r="CY326" s="43"/>
      <c r="CZ326" s="39">
        <f t="shared" si="44"/>
        <v>0</v>
      </c>
      <c r="DA326" s="3">
        <v>68</v>
      </c>
      <c r="DB326" s="8">
        <f t="shared" si="46"/>
        <v>0</v>
      </c>
    </row>
    <row r="327" spans="1:106" x14ac:dyDescent="0.25">
      <c r="A327" s="137"/>
      <c r="B327" s="125"/>
      <c r="C327" s="51" t="s">
        <v>109</v>
      </c>
      <c r="D327" s="52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116" t="s">
        <v>138</v>
      </c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116" t="s">
        <v>138</v>
      </c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  <c r="BY327" s="27"/>
      <c r="BZ327" s="27"/>
      <c r="CA327" s="27"/>
      <c r="CB327" s="96" t="s">
        <v>138</v>
      </c>
      <c r="CC327" s="27"/>
      <c r="CD327" s="27"/>
      <c r="CE327" s="27"/>
      <c r="CF327" s="27"/>
      <c r="CG327" s="27"/>
      <c r="CH327" s="27"/>
      <c r="CI327" s="27"/>
      <c r="CJ327" s="27"/>
      <c r="CK327" s="27"/>
      <c r="CL327" s="27"/>
      <c r="CM327" s="96" t="s">
        <v>138</v>
      </c>
      <c r="CN327" s="27"/>
      <c r="CO327" s="27"/>
      <c r="CP327" s="27"/>
      <c r="CQ327" s="27"/>
      <c r="CR327" s="43"/>
      <c r="CS327" s="43"/>
      <c r="CT327" s="27"/>
      <c r="CU327" s="27"/>
      <c r="CV327" s="43"/>
      <c r="CW327" s="43"/>
      <c r="CX327" s="43"/>
      <c r="CY327" s="43"/>
      <c r="CZ327" s="39">
        <f t="shared" si="44"/>
        <v>4</v>
      </c>
      <c r="DA327" s="3">
        <v>68</v>
      </c>
      <c r="DB327" s="8">
        <f t="shared" si="46"/>
        <v>5.8823529411764705E-2</v>
      </c>
    </row>
    <row r="328" spans="1:106" x14ac:dyDescent="0.25">
      <c r="A328" s="137"/>
      <c r="B328" s="123" t="s">
        <v>96</v>
      </c>
      <c r="C328" s="51" t="s">
        <v>107</v>
      </c>
      <c r="D328" s="50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  <c r="BY328" s="27"/>
      <c r="BZ328" s="27"/>
      <c r="CA328" s="27"/>
      <c r="CB328" s="27"/>
      <c r="CC328" s="27"/>
      <c r="CD328" s="27"/>
      <c r="CE328" s="99" t="s">
        <v>138</v>
      </c>
      <c r="CF328" s="27"/>
      <c r="CG328" s="27"/>
      <c r="CH328" s="27"/>
      <c r="CI328" s="27"/>
      <c r="CJ328" s="27"/>
      <c r="CK328" s="27"/>
      <c r="CL328" s="27"/>
      <c r="CM328" s="27"/>
      <c r="CN328" s="27"/>
      <c r="CO328" s="27"/>
      <c r="CP328" s="27"/>
      <c r="CQ328" s="27"/>
      <c r="CR328" s="43"/>
      <c r="CS328" s="43"/>
      <c r="CT328" s="27"/>
      <c r="CU328" s="27"/>
      <c r="CV328" s="43"/>
      <c r="CW328" s="43"/>
      <c r="CX328" s="43"/>
      <c r="CY328" s="43"/>
      <c r="CZ328" s="39">
        <f t="shared" si="44"/>
        <v>1</v>
      </c>
      <c r="DA328" s="3">
        <f t="shared" ref="DA328:DA333" si="47">34*1</f>
        <v>34</v>
      </c>
      <c r="DB328" s="8">
        <f t="shared" si="46"/>
        <v>2.9411764705882353E-2</v>
      </c>
    </row>
    <row r="329" spans="1:106" x14ac:dyDescent="0.25">
      <c r="A329" s="137"/>
      <c r="B329" s="124"/>
      <c r="C329" s="51" t="s">
        <v>108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  <c r="BZ329" s="27"/>
      <c r="CA329" s="27"/>
      <c r="CB329" s="27"/>
      <c r="CC329" s="27"/>
      <c r="CD329" s="27"/>
      <c r="CE329" s="27"/>
      <c r="CF329" s="27"/>
      <c r="CG329" s="27"/>
      <c r="CH329" s="27"/>
      <c r="CI329" s="27"/>
      <c r="CJ329" s="27"/>
      <c r="CK329" s="27"/>
      <c r="CL329" s="27"/>
      <c r="CM329" s="27"/>
      <c r="CN329" s="27"/>
      <c r="CO329" s="27"/>
      <c r="CP329" s="27"/>
      <c r="CQ329" s="27"/>
      <c r="CR329" s="43"/>
      <c r="CS329" s="43"/>
      <c r="CT329" s="27"/>
      <c r="CU329" s="27"/>
      <c r="CV329" s="43"/>
      <c r="CW329" s="43"/>
      <c r="CX329" s="43"/>
      <c r="CY329" s="43"/>
      <c r="CZ329" s="39">
        <f t="shared" si="44"/>
        <v>0</v>
      </c>
      <c r="DA329" s="3">
        <f t="shared" si="47"/>
        <v>34</v>
      </c>
      <c r="DB329" s="8">
        <f t="shared" si="46"/>
        <v>0</v>
      </c>
    </row>
    <row r="330" spans="1:106" x14ac:dyDescent="0.25">
      <c r="A330" s="137"/>
      <c r="B330" s="125"/>
      <c r="C330" s="51" t="s">
        <v>109</v>
      </c>
      <c r="D330" s="50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  <c r="BY330" s="27"/>
      <c r="BZ330" s="27"/>
      <c r="CA330" s="27"/>
      <c r="CB330" s="27"/>
      <c r="CC330" s="27"/>
      <c r="CD330" s="27"/>
      <c r="CE330" s="27"/>
      <c r="CF330" s="96" t="s">
        <v>138</v>
      </c>
      <c r="CG330" s="27"/>
      <c r="CH330" s="27"/>
      <c r="CI330" s="27"/>
      <c r="CJ330" s="27"/>
      <c r="CK330" s="27"/>
      <c r="CL330" s="27"/>
      <c r="CM330" s="27"/>
      <c r="CN330" s="27"/>
      <c r="CO330" s="27"/>
      <c r="CP330" s="27"/>
      <c r="CQ330" s="27"/>
      <c r="CR330" s="43"/>
      <c r="CS330" s="43"/>
      <c r="CT330" s="27"/>
      <c r="CU330" s="27"/>
      <c r="CV330" s="43"/>
      <c r="CW330" s="43"/>
      <c r="CX330" s="43"/>
      <c r="CY330" s="43"/>
      <c r="CZ330" s="39">
        <f t="shared" si="44"/>
        <v>1</v>
      </c>
      <c r="DA330" s="3">
        <f t="shared" si="47"/>
        <v>34</v>
      </c>
      <c r="DB330" s="8">
        <f t="shared" si="46"/>
        <v>2.9411764705882353E-2</v>
      </c>
    </row>
    <row r="331" spans="1:106" x14ac:dyDescent="0.25">
      <c r="A331" s="137"/>
      <c r="B331" s="123" t="s">
        <v>29</v>
      </c>
      <c r="C331" s="51" t="s">
        <v>107</v>
      </c>
      <c r="D331" s="50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  <c r="BY331" s="27"/>
      <c r="BZ331" s="27"/>
      <c r="CA331" s="27"/>
      <c r="CB331" s="27"/>
      <c r="CC331" s="27"/>
      <c r="CD331" s="27"/>
      <c r="CE331" s="27"/>
      <c r="CF331" s="27"/>
      <c r="CG331" s="27"/>
      <c r="CH331" s="27"/>
      <c r="CI331" s="27"/>
      <c r="CJ331" s="27"/>
      <c r="CK331" s="27"/>
      <c r="CL331" s="27"/>
      <c r="CM331" s="27"/>
      <c r="CN331" s="27"/>
      <c r="CO331" s="27"/>
      <c r="CP331" s="27"/>
      <c r="CQ331" s="27"/>
      <c r="CR331" s="43"/>
      <c r="CS331" s="43"/>
      <c r="CT331" s="27"/>
      <c r="CU331" s="27"/>
      <c r="CV331" s="43"/>
      <c r="CW331" s="43"/>
      <c r="CX331" s="43"/>
      <c r="CY331" s="43"/>
      <c r="CZ331" s="39">
        <f t="shared" si="44"/>
        <v>0</v>
      </c>
      <c r="DA331" s="3">
        <f t="shared" si="47"/>
        <v>34</v>
      </c>
      <c r="DB331" s="8">
        <f t="shared" si="46"/>
        <v>0</v>
      </c>
    </row>
    <row r="332" spans="1:106" x14ac:dyDescent="0.25">
      <c r="A332" s="137"/>
      <c r="B332" s="124"/>
      <c r="C332" s="51" t="s">
        <v>108</v>
      </c>
      <c r="D332" s="50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  <c r="BZ332" s="27"/>
      <c r="CA332" s="27"/>
      <c r="CB332" s="27"/>
      <c r="CC332" s="27"/>
      <c r="CD332" s="27"/>
      <c r="CE332" s="27"/>
      <c r="CF332" s="27"/>
      <c r="CG332" s="27"/>
      <c r="CH332" s="27"/>
      <c r="CI332" s="27"/>
      <c r="CJ332" s="27"/>
      <c r="CK332" s="27"/>
      <c r="CL332" s="27"/>
      <c r="CM332" s="27"/>
      <c r="CN332" s="27"/>
      <c r="CO332" s="27"/>
      <c r="CP332" s="27"/>
      <c r="CQ332" s="27"/>
      <c r="CR332" s="43"/>
      <c r="CS332" s="43"/>
      <c r="CT332" s="27"/>
      <c r="CU332" s="27"/>
      <c r="CV332" s="43"/>
      <c r="CW332" s="43"/>
      <c r="CX332" s="43"/>
      <c r="CY332" s="43"/>
      <c r="CZ332" s="39">
        <f t="shared" si="44"/>
        <v>0</v>
      </c>
      <c r="DA332" s="3">
        <f t="shared" si="47"/>
        <v>34</v>
      </c>
      <c r="DB332" s="8">
        <f t="shared" si="46"/>
        <v>0</v>
      </c>
    </row>
    <row r="333" spans="1:106" x14ac:dyDescent="0.25">
      <c r="A333" s="137"/>
      <c r="B333" s="124"/>
      <c r="C333" s="51" t="s">
        <v>109</v>
      </c>
      <c r="D333" s="50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43"/>
      <c r="CS333" s="43"/>
      <c r="CT333" s="27"/>
      <c r="CU333" s="27"/>
      <c r="CV333" s="43"/>
      <c r="CW333" s="43"/>
      <c r="CX333" s="43"/>
      <c r="CY333" s="43"/>
      <c r="CZ333" s="39">
        <f t="shared" si="44"/>
        <v>0</v>
      </c>
      <c r="DA333" s="3">
        <f t="shared" si="47"/>
        <v>34</v>
      </c>
      <c r="DB333" s="8">
        <f t="shared" si="46"/>
        <v>0</v>
      </c>
    </row>
    <row r="334" spans="1:106" x14ac:dyDescent="0.25">
      <c r="A334" s="137"/>
      <c r="B334" s="123" t="s">
        <v>22</v>
      </c>
      <c r="C334" s="51" t="s">
        <v>107</v>
      </c>
      <c r="D334" s="50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105" t="s">
        <v>138</v>
      </c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27"/>
      <c r="BZ334" s="27"/>
      <c r="CA334" s="27"/>
      <c r="CB334" s="27"/>
      <c r="CC334" s="27"/>
      <c r="CD334" s="27"/>
      <c r="CE334" s="27"/>
      <c r="CF334" s="27"/>
      <c r="CG334" s="27"/>
      <c r="CH334" s="27"/>
      <c r="CI334" s="27"/>
      <c r="CJ334" s="27"/>
      <c r="CK334" s="27"/>
      <c r="CL334" s="27"/>
      <c r="CM334" s="27"/>
      <c r="CN334" s="27"/>
      <c r="CO334" s="27"/>
      <c r="CP334" s="27"/>
      <c r="CQ334" s="27"/>
      <c r="CR334" s="43"/>
      <c r="CS334" s="43"/>
      <c r="CT334" s="27"/>
      <c r="CU334" s="27"/>
      <c r="CV334" s="43"/>
      <c r="CW334" s="43"/>
      <c r="CX334" s="43"/>
      <c r="CY334" s="43"/>
      <c r="CZ334" s="39">
        <f t="shared" si="44"/>
        <v>1</v>
      </c>
      <c r="DA334" s="3">
        <f>34*2</f>
        <v>68</v>
      </c>
      <c r="DB334" s="8">
        <f t="shared" si="46"/>
        <v>1.4705882352941176E-2</v>
      </c>
    </row>
    <row r="335" spans="1:106" x14ac:dyDescent="0.25">
      <c r="A335" s="137"/>
      <c r="B335" s="124"/>
      <c r="C335" s="51" t="s">
        <v>108</v>
      </c>
      <c r="D335" s="50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  <c r="CL335" s="27"/>
      <c r="CM335" s="27"/>
      <c r="CN335" s="27"/>
      <c r="CO335" s="27"/>
      <c r="CP335" s="27"/>
      <c r="CQ335" s="27"/>
      <c r="CR335" s="43"/>
      <c r="CS335" s="43"/>
      <c r="CT335" s="27"/>
      <c r="CU335" s="27"/>
      <c r="CV335" s="43"/>
      <c r="CW335" s="43"/>
      <c r="CX335" s="43"/>
      <c r="CY335" s="43"/>
      <c r="CZ335" s="39">
        <f t="shared" si="44"/>
        <v>0</v>
      </c>
      <c r="DA335" s="3">
        <f>34*2</f>
        <v>68</v>
      </c>
      <c r="DB335" s="8">
        <f t="shared" si="46"/>
        <v>0</v>
      </c>
    </row>
    <row r="336" spans="1:106" x14ac:dyDescent="0.25">
      <c r="A336" s="137"/>
      <c r="B336" s="125"/>
      <c r="C336" s="51" t="s">
        <v>109</v>
      </c>
      <c r="D336" s="50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27"/>
      <c r="BZ336" s="27"/>
      <c r="CA336" s="27"/>
      <c r="CB336" s="27"/>
      <c r="CC336" s="27"/>
      <c r="CD336" s="27"/>
      <c r="CE336" s="27"/>
      <c r="CF336" s="27"/>
      <c r="CG336" s="27"/>
      <c r="CH336" s="27"/>
      <c r="CI336" s="27"/>
      <c r="CJ336" s="27"/>
      <c r="CK336" s="27"/>
      <c r="CL336" s="27"/>
      <c r="CM336" s="27"/>
      <c r="CN336" s="27"/>
      <c r="CO336" s="27"/>
      <c r="CP336" s="27"/>
      <c r="CQ336" s="27"/>
      <c r="CR336" s="43"/>
      <c r="CS336" s="43"/>
      <c r="CT336" s="27"/>
      <c r="CU336" s="27"/>
      <c r="CV336" s="43"/>
      <c r="CW336" s="43"/>
      <c r="CX336" s="43"/>
      <c r="CY336" s="43"/>
      <c r="CZ336" s="39">
        <f t="shared" si="44"/>
        <v>0</v>
      </c>
      <c r="DA336" s="3">
        <f>34*2</f>
        <v>68</v>
      </c>
      <c r="DB336" s="8">
        <f t="shared" si="46"/>
        <v>0</v>
      </c>
    </row>
    <row r="337" spans="1:106" x14ac:dyDescent="0.25">
      <c r="A337" s="137"/>
      <c r="B337" s="123" t="s">
        <v>26</v>
      </c>
      <c r="C337" s="51" t="s">
        <v>107</v>
      </c>
      <c r="D337" s="50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  <c r="BZ337" s="27"/>
      <c r="CA337" s="27"/>
      <c r="CB337" s="27"/>
      <c r="CC337" s="27"/>
      <c r="CD337" s="27"/>
      <c r="CE337" s="27"/>
      <c r="CF337" s="27"/>
      <c r="CG337" s="27"/>
      <c r="CH337" s="27"/>
      <c r="CI337" s="27"/>
      <c r="CJ337" s="27"/>
      <c r="CK337" s="99" t="s">
        <v>140</v>
      </c>
      <c r="CL337" s="27"/>
      <c r="CM337" s="27"/>
      <c r="CN337" s="27"/>
      <c r="CO337" s="27"/>
      <c r="CP337" s="27"/>
      <c r="CQ337" s="27"/>
      <c r="CR337" s="43"/>
      <c r="CS337" s="43"/>
      <c r="CT337" s="27"/>
      <c r="CU337" s="27"/>
      <c r="CV337" s="43"/>
      <c r="CW337" s="43"/>
      <c r="CX337" s="43"/>
      <c r="CY337" s="43"/>
      <c r="CZ337" s="39">
        <f t="shared" si="44"/>
        <v>1</v>
      </c>
      <c r="DA337" s="3">
        <f>34*1</f>
        <v>34</v>
      </c>
      <c r="DB337" s="8">
        <f t="shared" si="46"/>
        <v>2.9411764705882353E-2</v>
      </c>
    </row>
    <row r="338" spans="1:106" x14ac:dyDescent="0.25">
      <c r="A338" s="137"/>
      <c r="B338" s="124"/>
      <c r="C338" s="51" t="s">
        <v>108</v>
      </c>
      <c r="D338" s="50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  <c r="BZ338" s="27"/>
      <c r="CA338" s="27"/>
      <c r="CB338" s="27"/>
      <c r="CC338" s="27"/>
      <c r="CD338" s="27"/>
      <c r="CE338" s="27"/>
      <c r="CF338" s="27"/>
      <c r="CG338" s="27"/>
      <c r="CH338" s="27"/>
      <c r="CI338" s="27"/>
      <c r="CJ338" s="27"/>
      <c r="CK338" s="99" t="s">
        <v>140</v>
      </c>
      <c r="CL338" s="27"/>
      <c r="CM338" s="27"/>
      <c r="CN338" s="27"/>
      <c r="CO338" s="27"/>
      <c r="CP338" s="27"/>
      <c r="CQ338" s="27"/>
      <c r="CR338" s="43"/>
      <c r="CS338" s="43"/>
      <c r="CT338" s="27"/>
      <c r="CU338" s="27"/>
      <c r="CV338" s="43"/>
      <c r="CW338" s="43"/>
      <c r="CX338" s="43"/>
      <c r="CY338" s="43"/>
      <c r="CZ338" s="39">
        <f t="shared" si="44"/>
        <v>1</v>
      </c>
      <c r="DA338" s="3">
        <f>34*1</f>
        <v>34</v>
      </c>
      <c r="DB338" s="8">
        <f t="shared" si="46"/>
        <v>2.9411764705882353E-2</v>
      </c>
    </row>
    <row r="339" spans="1:106" x14ac:dyDescent="0.25">
      <c r="A339" s="137"/>
      <c r="B339" s="125"/>
      <c r="C339" s="51" t="s">
        <v>109</v>
      </c>
      <c r="D339" s="50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  <c r="BZ339" s="27"/>
      <c r="CA339" s="27"/>
      <c r="CB339" s="27"/>
      <c r="CC339" s="27"/>
      <c r="CD339" s="27"/>
      <c r="CE339" s="27"/>
      <c r="CF339" s="27"/>
      <c r="CG339" s="27"/>
      <c r="CH339" s="27"/>
      <c r="CI339" s="27"/>
      <c r="CJ339" s="27"/>
      <c r="CK339" s="99" t="s">
        <v>140</v>
      </c>
      <c r="CL339" s="27"/>
      <c r="CM339" s="27"/>
      <c r="CN339" s="27"/>
      <c r="CO339" s="27"/>
      <c r="CP339" s="27"/>
      <c r="CQ339" s="27"/>
      <c r="CR339" s="43"/>
      <c r="CS339" s="43"/>
      <c r="CT339" s="27"/>
      <c r="CU339" s="27"/>
      <c r="CV339" s="43"/>
      <c r="CW339" s="43"/>
      <c r="CX339" s="43"/>
      <c r="CY339" s="43"/>
      <c r="CZ339" s="39">
        <f t="shared" si="44"/>
        <v>1</v>
      </c>
      <c r="DA339" s="3">
        <f>34*1</f>
        <v>34</v>
      </c>
      <c r="DB339" s="8">
        <f t="shared" si="46"/>
        <v>2.9411764705882353E-2</v>
      </c>
    </row>
    <row r="340" spans="1:106" x14ac:dyDescent="0.25">
      <c r="A340" s="137"/>
      <c r="B340" s="123" t="s">
        <v>24</v>
      </c>
      <c r="C340" s="51" t="s">
        <v>107</v>
      </c>
      <c r="D340" s="50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  <c r="BZ340" s="27"/>
      <c r="CA340" s="27"/>
      <c r="CB340" s="27"/>
      <c r="CC340" s="27"/>
      <c r="CD340" s="27"/>
      <c r="CE340" s="27"/>
      <c r="CF340" s="27"/>
      <c r="CG340" s="27"/>
      <c r="CH340" s="27"/>
      <c r="CI340" s="27"/>
      <c r="CJ340" s="27"/>
      <c r="CK340" s="27"/>
      <c r="CL340" s="27"/>
      <c r="CM340" s="27"/>
      <c r="CN340" s="27"/>
      <c r="CO340" s="27"/>
      <c r="CP340" s="27"/>
      <c r="CQ340" s="27"/>
      <c r="CR340" s="43"/>
      <c r="CS340" s="43"/>
      <c r="CT340" s="27"/>
      <c r="CU340" s="27"/>
      <c r="CV340" s="43"/>
      <c r="CW340" s="43"/>
      <c r="CX340" s="43"/>
      <c r="CY340" s="43"/>
      <c r="CZ340" s="39">
        <f t="shared" si="44"/>
        <v>0</v>
      </c>
      <c r="DA340" s="3">
        <f>34*2</f>
        <v>68</v>
      </c>
      <c r="DB340" s="8">
        <f t="shared" si="46"/>
        <v>0</v>
      </c>
    </row>
    <row r="341" spans="1:106" x14ac:dyDescent="0.25">
      <c r="A341" s="137"/>
      <c r="B341" s="124"/>
      <c r="C341" s="51" t="s">
        <v>108</v>
      </c>
      <c r="D341" s="50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  <c r="BY341" s="27"/>
      <c r="BZ341" s="27"/>
      <c r="CA341" s="27"/>
      <c r="CB341" s="27"/>
      <c r="CC341" s="27"/>
      <c r="CD341" s="27"/>
      <c r="CE341" s="27"/>
      <c r="CF341" s="27"/>
      <c r="CG341" s="27"/>
      <c r="CH341" s="27"/>
      <c r="CI341" s="27"/>
      <c r="CJ341" s="27"/>
      <c r="CK341" s="27"/>
      <c r="CL341" s="27"/>
      <c r="CM341" s="27"/>
      <c r="CN341" s="27"/>
      <c r="CO341" s="27"/>
      <c r="CP341" s="27"/>
      <c r="CQ341" s="27"/>
      <c r="CR341" s="43"/>
      <c r="CS341" s="43"/>
      <c r="CT341" s="27"/>
      <c r="CU341" s="27"/>
      <c r="CV341" s="43"/>
      <c r="CW341" s="43"/>
      <c r="CX341" s="43"/>
      <c r="CY341" s="43"/>
      <c r="CZ341" s="39">
        <f t="shared" si="44"/>
        <v>0</v>
      </c>
      <c r="DA341" s="3">
        <f>34*2</f>
        <v>68</v>
      </c>
      <c r="DB341" s="8">
        <f t="shared" si="46"/>
        <v>0</v>
      </c>
    </row>
    <row r="342" spans="1:106" x14ac:dyDescent="0.25">
      <c r="A342" s="137"/>
      <c r="B342" s="125"/>
      <c r="C342" s="51" t="s">
        <v>109</v>
      </c>
      <c r="D342" s="50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  <c r="BO342" s="27"/>
      <c r="BP342" s="27"/>
      <c r="BQ342" s="27"/>
      <c r="BR342" s="27"/>
      <c r="BS342" s="27"/>
      <c r="BT342" s="27"/>
      <c r="BU342" s="27"/>
      <c r="BV342" s="27"/>
      <c r="BW342" s="27"/>
      <c r="BX342" s="27"/>
      <c r="BY342" s="27"/>
      <c r="BZ342" s="27"/>
      <c r="CA342" s="27"/>
      <c r="CB342" s="27"/>
      <c r="CC342" s="27"/>
      <c r="CD342" s="27"/>
      <c r="CE342" s="27"/>
      <c r="CF342" s="27"/>
      <c r="CG342" s="27"/>
      <c r="CH342" s="27"/>
      <c r="CI342" s="27"/>
      <c r="CJ342" s="27"/>
      <c r="CK342" s="27"/>
      <c r="CL342" s="27"/>
      <c r="CM342" s="27"/>
      <c r="CN342" s="27"/>
      <c r="CO342" s="27"/>
      <c r="CP342" s="27"/>
      <c r="CQ342" s="27"/>
      <c r="CR342" s="43"/>
      <c r="CS342" s="43"/>
      <c r="CT342" s="27"/>
      <c r="CU342" s="27"/>
      <c r="CV342" s="43"/>
      <c r="CW342" s="43"/>
      <c r="CX342" s="43"/>
      <c r="CY342" s="43"/>
      <c r="CZ342" s="39">
        <f t="shared" si="44"/>
        <v>0</v>
      </c>
      <c r="DA342" s="3">
        <f>34*2</f>
        <v>68</v>
      </c>
      <c r="DB342" s="8">
        <f t="shared" si="46"/>
        <v>0</v>
      </c>
    </row>
    <row r="343" spans="1:106" x14ac:dyDescent="0.25">
      <c r="A343" s="137"/>
      <c r="B343" s="123" t="s">
        <v>28</v>
      </c>
      <c r="C343" s="51" t="s">
        <v>107</v>
      </c>
      <c r="D343" s="50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99" t="s">
        <v>140</v>
      </c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99" t="s">
        <v>146</v>
      </c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  <c r="BO343" s="27"/>
      <c r="BP343" s="27"/>
      <c r="BQ343" s="27"/>
      <c r="BR343" s="27"/>
      <c r="BS343" s="27"/>
      <c r="BT343" s="27"/>
      <c r="BU343" s="27"/>
      <c r="BV343" s="27"/>
      <c r="BW343" s="27"/>
      <c r="BX343" s="27"/>
      <c r="BY343" s="27"/>
      <c r="BZ343" s="27"/>
      <c r="CA343" s="27"/>
      <c r="CB343" s="27"/>
      <c r="CC343" s="27"/>
      <c r="CD343" s="27"/>
      <c r="CE343" s="27"/>
      <c r="CF343" s="27"/>
      <c r="CG343" s="27"/>
      <c r="CH343" s="27"/>
      <c r="CI343" s="27"/>
      <c r="CJ343" s="27"/>
      <c r="CK343" s="27"/>
      <c r="CL343" s="27"/>
      <c r="CM343" s="27"/>
      <c r="CN343" s="27"/>
      <c r="CO343" s="27"/>
      <c r="CP343" s="27"/>
      <c r="CQ343" s="27"/>
      <c r="CR343" s="43"/>
      <c r="CS343" s="43"/>
      <c r="CT343" s="27"/>
      <c r="CU343" s="27"/>
      <c r="CV343" s="43"/>
      <c r="CW343" s="43"/>
      <c r="CX343" s="43"/>
      <c r="CY343" s="43"/>
      <c r="CZ343" s="39">
        <f t="shared" si="44"/>
        <v>2</v>
      </c>
      <c r="DA343" s="3">
        <f>34*3</f>
        <v>102</v>
      </c>
      <c r="DB343" s="8">
        <f t="shared" si="46"/>
        <v>1.9607843137254902E-2</v>
      </c>
    </row>
    <row r="344" spans="1:106" x14ac:dyDescent="0.25">
      <c r="A344" s="137"/>
      <c r="B344" s="124"/>
      <c r="C344" s="51" t="s">
        <v>108</v>
      </c>
      <c r="D344" s="50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99" t="s">
        <v>140</v>
      </c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99" t="s">
        <v>146</v>
      </c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  <c r="BZ344" s="27"/>
      <c r="CA344" s="27"/>
      <c r="CB344" s="27"/>
      <c r="CC344" s="27"/>
      <c r="CD344" s="27"/>
      <c r="CE344" s="27"/>
      <c r="CF344" s="27"/>
      <c r="CG344" s="27"/>
      <c r="CH344" s="27"/>
      <c r="CI344" s="27"/>
      <c r="CJ344" s="27"/>
      <c r="CK344" s="27"/>
      <c r="CL344" s="27"/>
      <c r="CM344" s="27"/>
      <c r="CN344" s="27"/>
      <c r="CO344" s="27"/>
      <c r="CP344" s="27"/>
      <c r="CQ344" s="27"/>
      <c r="CR344" s="43"/>
      <c r="CS344" s="43"/>
      <c r="CT344" s="27"/>
      <c r="CU344" s="27"/>
      <c r="CV344" s="43"/>
      <c r="CW344" s="43"/>
      <c r="CX344" s="43"/>
      <c r="CY344" s="43"/>
      <c r="CZ344" s="39">
        <f t="shared" si="44"/>
        <v>2</v>
      </c>
      <c r="DA344" s="3">
        <f>34*3</f>
        <v>102</v>
      </c>
      <c r="DB344" s="8">
        <f t="shared" si="46"/>
        <v>1.9607843137254902E-2</v>
      </c>
    </row>
    <row r="345" spans="1:106" x14ac:dyDescent="0.25">
      <c r="A345" s="137"/>
      <c r="B345" s="125"/>
      <c r="C345" s="51" t="s">
        <v>109</v>
      </c>
      <c r="D345" s="50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99" t="s">
        <v>140</v>
      </c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99" t="s">
        <v>146</v>
      </c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27"/>
      <c r="BZ345" s="27"/>
      <c r="CA345" s="27"/>
      <c r="CB345" s="27"/>
      <c r="CC345" s="27"/>
      <c r="CD345" s="27"/>
      <c r="CE345" s="27"/>
      <c r="CF345" s="27"/>
      <c r="CG345" s="27"/>
      <c r="CH345" s="27"/>
      <c r="CI345" s="27"/>
      <c r="CJ345" s="27"/>
      <c r="CK345" s="27"/>
      <c r="CL345" s="27"/>
      <c r="CM345" s="27"/>
      <c r="CN345" s="27"/>
      <c r="CO345" s="27"/>
      <c r="CP345" s="27"/>
      <c r="CQ345" s="27"/>
      <c r="CR345" s="43"/>
      <c r="CS345" s="43"/>
      <c r="CT345" s="27"/>
      <c r="CU345" s="27"/>
      <c r="CV345" s="43"/>
      <c r="CW345" s="43"/>
      <c r="CX345" s="43"/>
      <c r="CY345" s="43"/>
      <c r="CZ345" s="39">
        <f t="shared" si="44"/>
        <v>2</v>
      </c>
      <c r="DA345" s="3">
        <f>34*3</f>
        <v>102</v>
      </c>
      <c r="DB345" s="8">
        <f t="shared" si="46"/>
        <v>1.9607843137254902E-2</v>
      </c>
    </row>
    <row r="346" spans="1:106" ht="26.4" x14ac:dyDescent="0.25">
      <c r="A346" s="137"/>
      <c r="B346" s="126" t="s">
        <v>31</v>
      </c>
      <c r="C346" s="51" t="s">
        <v>107</v>
      </c>
      <c r="D346" s="50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103" t="s">
        <v>141</v>
      </c>
      <c r="R346" s="27"/>
      <c r="S346" s="27"/>
      <c r="T346" s="27"/>
      <c r="U346" s="27"/>
      <c r="V346" s="27"/>
      <c r="W346" s="27"/>
      <c r="X346" s="27"/>
      <c r="Y346" s="27"/>
      <c r="Z346" s="27"/>
      <c r="AA346" s="103" t="s">
        <v>141</v>
      </c>
      <c r="AB346" s="103" t="s">
        <v>138</v>
      </c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103" t="s">
        <v>141</v>
      </c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  <c r="BO346" s="27"/>
      <c r="BP346" s="27"/>
      <c r="BQ346" s="27"/>
      <c r="BR346" s="103" t="s">
        <v>141</v>
      </c>
      <c r="BS346" s="27"/>
      <c r="BT346" s="27"/>
      <c r="BU346" s="27"/>
      <c r="BV346" s="27"/>
      <c r="BW346" s="27"/>
      <c r="BX346" s="103" t="s">
        <v>138</v>
      </c>
      <c r="BY346" s="27"/>
      <c r="BZ346" s="27"/>
      <c r="CA346" s="27"/>
      <c r="CB346" s="27"/>
      <c r="CC346" s="27"/>
      <c r="CD346" s="27"/>
      <c r="CE346" s="27"/>
      <c r="CF346" s="27"/>
      <c r="CG346" s="27"/>
      <c r="CH346" s="27"/>
      <c r="CI346" s="27"/>
      <c r="CJ346" s="27"/>
      <c r="CK346" s="27"/>
      <c r="CL346" s="27"/>
      <c r="CM346" s="27"/>
      <c r="CN346" s="27"/>
      <c r="CO346" s="27"/>
      <c r="CP346" s="27"/>
      <c r="CQ346" s="27"/>
      <c r="CR346" s="43"/>
      <c r="CS346" s="43"/>
      <c r="CT346" s="27"/>
      <c r="CU346" s="27"/>
      <c r="CV346" s="43"/>
      <c r="CW346" s="43"/>
      <c r="CX346" s="43"/>
      <c r="CY346" s="43"/>
      <c r="CZ346" s="39">
        <f t="shared" si="44"/>
        <v>6</v>
      </c>
      <c r="DA346" s="3">
        <f t="shared" ref="DA346:DA351" si="48">34*2</f>
        <v>68</v>
      </c>
      <c r="DB346" s="8">
        <f t="shared" si="46"/>
        <v>8.8235294117647065E-2</v>
      </c>
    </row>
    <row r="347" spans="1:106" ht="26.4" x14ac:dyDescent="0.25">
      <c r="A347" s="137"/>
      <c r="B347" s="126"/>
      <c r="C347" s="51" t="s">
        <v>108</v>
      </c>
      <c r="D347" s="50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103" t="s">
        <v>141</v>
      </c>
      <c r="T347" s="27"/>
      <c r="U347" s="27"/>
      <c r="V347" s="27"/>
      <c r="W347" s="27"/>
      <c r="X347" s="27"/>
      <c r="Y347" s="27"/>
      <c r="Z347" s="103" t="s">
        <v>141</v>
      </c>
      <c r="AA347" s="27"/>
      <c r="AB347" s="27"/>
      <c r="AC347" s="27"/>
      <c r="AD347" s="103" t="s">
        <v>138</v>
      </c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103" t="s">
        <v>141</v>
      </c>
      <c r="BH347" s="27"/>
      <c r="BI347" s="27"/>
      <c r="BJ347" s="27"/>
      <c r="BK347" s="27"/>
      <c r="BL347" s="27"/>
      <c r="BM347" s="27"/>
      <c r="BN347" s="27"/>
      <c r="BO347" s="27"/>
      <c r="BP347" s="27"/>
      <c r="BQ347" s="27"/>
      <c r="BR347" s="27"/>
      <c r="BS347" s="27"/>
      <c r="BT347" s="27"/>
      <c r="BU347" s="27"/>
      <c r="BV347" s="103" t="s">
        <v>141</v>
      </c>
      <c r="BW347" s="27"/>
      <c r="BX347" s="27"/>
      <c r="BY347" s="27"/>
      <c r="BZ347" s="27"/>
      <c r="CA347" s="27"/>
      <c r="CB347" s="27"/>
      <c r="CC347" s="27"/>
      <c r="CD347" s="27"/>
      <c r="CE347" s="27"/>
      <c r="CF347" s="27"/>
      <c r="CG347" s="103" t="s">
        <v>138</v>
      </c>
      <c r="CH347" s="27"/>
      <c r="CI347" s="27"/>
      <c r="CJ347" s="27"/>
      <c r="CK347" s="27"/>
      <c r="CL347" s="27"/>
      <c r="CM347" s="27"/>
      <c r="CN347" s="27"/>
      <c r="CO347" s="27"/>
      <c r="CP347" s="27"/>
      <c r="CQ347" s="27"/>
      <c r="CR347" s="43"/>
      <c r="CS347" s="43"/>
      <c r="CT347" s="27"/>
      <c r="CU347" s="27"/>
      <c r="CV347" s="43"/>
      <c r="CW347" s="43"/>
      <c r="CX347" s="43"/>
      <c r="CY347" s="43"/>
      <c r="CZ347" s="39">
        <f t="shared" si="44"/>
        <v>6</v>
      </c>
      <c r="DA347" s="3">
        <f t="shared" si="48"/>
        <v>68</v>
      </c>
      <c r="DB347" s="8">
        <f t="shared" si="46"/>
        <v>8.8235294117647065E-2</v>
      </c>
    </row>
    <row r="348" spans="1:106" x14ac:dyDescent="0.25">
      <c r="A348" s="137"/>
      <c r="B348" s="126"/>
      <c r="C348" s="51" t="s">
        <v>109</v>
      </c>
      <c r="D348" s="50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103" t="s">
        <v>141</v>
      </c>
      <c r="Q348" s="27"/>
      <c r="R348" s="27"/>
      <c r="S348" s="27"/>
      <c r="T348" s="27"/>
      <c r="U348" s="27"/>
      <c r="V348" s="27"/>
      <c r="W348" s="27"/>
      <c r="X348" s="27"/>
      <c r="Y348" s="27"/>
      <c r="Z348" s="103" t="s">
        <v>141</v>
      </c>
      <c r="AA348" s="103" t="s">
        <v>138</v>
      </c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103" t="s">
        <v>141</v>
      </c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103" t="s">
        <v>141</v>
      </c>
      <c r="BW348" s="27"/>
      <c r="BX348" s="27"/>
      <c r="BY348" s="27"/>
      <c r="BZ348" s="27"/>
      <c r="CA348" s="27"/>
      <c r="CB348" s="27"/>
      <c r="CC348" s="27"/>
      <c r="CD348" s="27"/>
      <c r="CE348" s="27"/>
      <c r="CF348" s="27"/>
      <c r="CG348" s="103" t="s">
        <v>138</v>
      </c>
      <c r="CH348" s="27"/>
      <c r="CI348" s="27"/>
      <c r="CJ348" s="27"/>
      <c r="CK348" s="27"/>
      <c r="CL348" s="27"/>
      <c r="CM348" s="27"/>
      <c r="CN348" s="27"/>
      <c r="CO348" s="27"/>
      <c r="CP348" s="27"/>
      <c r="CQ348" s="27"/>
      <c r="CR348" s="43"/>
      <c r="CS348" s="43"/>
      <c r="CT348" s="27"/>
      <c r="CU348" s="27"/>
      <c r="CV348" s="43"/>
      <c r="CW348" s="43"/>
      <c r="CX348" s="43"/>
      <c r="CY348" s="43"/>
      <c r="CZ348" s="39">
        <f t="shared" si="44"/>
        <v>6</v>
      </c>
      <c r="DA348" s="3">
        <f t="shared" si="48"/>
        <v>68</v>
      </c>
      <c r="DB348" s="8">
        <f t="shared" si="46"/>
        <v>8.8235294117647065E-2</v>
      </c>
    </row>
    <row r="349" spans="1:106" x14ac:dyDescent="0.25">
      <c r="A349" s="137"/>
      <c r="B349" s="126" t="s">
        <v>23</v>
      </c>
      <c r="C349" s="51" t="s">
        <v>107</v>
      </c>
      <c r="D349" s="50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  <c r="BO349" s="27"/>
      <c r="BP349" s="27"/>
      <c r="BQ349" s="27"/>
      <c r="BR349" s="27"/>
      <c r="BS349" s="27"/>
      <c r="BT349" s="27"/>
      <c r="BU349" s="27"/>
      <c r="BV349" s="27"/>
      <c r="BW349" s="27"/>
      <c r="BX349" s="27"/>
      <c r="BY349" s="27"/>
      <c r="BZ349" s="27"/>
      <c r="CA349" s="27"/>
      <c r="CB349" s="27"/>
      <c r="CC349" s="27"/>
      <c r="CD349" s="27"/>
      <c r="CE349" s="27"/>
      <c r="CF349" s="27"/>
      <c r="CG349" s="27"/>
      <c r="CH349" s="27"/>
      <c r="CI349" s="27"/>
      <c r="CJ349" s="27"/>
      <c r="CK349" s="27"/>
      <c r="CL349" s="27"/>
      <c r="CM349" s="27"/>
      <c r="CN349" s="27"/>
      <c r="CO349" s="27"/>
      <c r="CP349" s="27"/>
      <c r="CQ349" s="27"/>
      <c r="CR349" s="43"/>
      <c r="CS349" s="43"/>
      <c r="CT349" s="27"/>
      <c r="CU349" s="27"/>
      <c r="CV349" s="43"/>
      <c r="CW349" s="43"/>
      <c r="CX349" s="43"/>
      <c r="CY349" s="43"/>
      <c r="CZ349" s="39">
        <f t="shared" si="44"/>
        <v>0</v>
      </c>
      <c r="DA349" s="3">
        <f t="shared" si="48"/>
        <v>68</v>
      </c>
      <c r="DB349" s="8">
        <f t="shared" si="46"/>
        <v>0</v>
      </c>
    </row>
    <row r="350" spans="1:106" x14ac:dyDescent="0.25">
      <c r="A350" s="137"/>
      <c r="B350" s="126"/>
      <c r="C350" s="51" t="s">
        <v>108</v>
      </c>
      <c r="D350" s="50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  <c r="BO350" s="27"/>
      <c r="BP350" s="27"/>
      <c r="BQ350" s="27"/>
      <c r="BR350" s="27"/>
      <c r="BS350" s="27"/>
      <c r="BT350" s="27"/>
      <c r="BU350" s="27"/>
      <c r="BV350" s="27"/>
      <c r="BW350" s="27"/>
      <c r="BX350" s="27"/>
      <c r="BY350" s="27"/>
      <c r="BZ350" s="27"/>
      <c r="CA350" s="27"/>
      <c r="CB350" s="27"/>
      <c r="CC350" s="27"/>
      <c r="CD350" s="27"/>
      <c r="CE350" s="27"/>
      <c r="CF350" s="27"/>
      <c r="CG350" s="27"/>
      <c r="CH350" s="27"/>
      <c r="CI350" s="27"/>
      <c r="CJ350" s="27"/>
      <c r="CK350" s="27"/>
      <c r="CL350" s="27"/>
      <c r="CM350" s="27"/>
      <c r="CN350" s="27"/>
      <c r="CO350" s="27"/>
      <c r="CP350" s="27"/>
      <c r="CQ350" s="27"/>
      <c r="CR350" s="43"/>
      <c r="CS350" s="43"/>
      <c r="CT350" s="27"/>
      <c r="CU350" s="27"/>
      <c r="CV350" s="43"/>
      <c r="CW350" s="43"/>
      <c r="CX350" s="43"/>
      <c r="CY350" s="43"/>
      <c r="CZ350" s="39">
        <f t="shared" si="44"/>
        <v>0</v>
      </c>
      <c r="DA350" s="3">
        <f t="shared" si="48"/>
        <v>68</v>
      </c>
      <c r="DB350" s="8">
        <f t="shared" si="46"/>
        <v>0</v>
      </c>
    </row>
    <row r="351" spans="1:106" x14ac:dyDescent="0.25">
      <c r="A351" s="137"/>
      <c r="B351" s="126"/>
      <c r="C351" s="51" t="s">
        <v>109</v>
      </c>
      <c r="D351" s="50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  <c r="BO351" s="27"/>
      <c r="BP351" s="27"/>
      <c r="BQ351" s="27"/>
      <c r="BR351" s="27"/>
      <c r="BS351" s="27"/>
      <c r="BT351" s="27"/>
      <c r="BU351" s="27"/>
      <c r="BV351" s="27"/>
      <c r="BW351" s="27"/>
      <c r="BX351" s="27"/>
      <c r="BY351" s="27"/>
      <c r="BZ351" s="27"/>
      <c r="CA351" s="27"/>
      <c r="CB351" s="27"/>
      <c r="CC351" s="27"/>
      <c r="CD351" s="27"/>
      <c r="CE351" s="27"/>
      <c r="CF351" s="27"/>
      <c r="CG351" s="27"/>
      <c r="CH351" s="27"/>
      <c r="CI351" s="27"/>
      <c r="CJ351" s="27"/>
      <c r="CK351" s="27"/>
      <c r="CL351" s="27"/>
      <c r="CM351" s="27"/>
      <c r="CN351" s="27"/>
      <c r="CO351" s="27"/>
      <c r="CP351" s="27"/>
      <c r="CQ351" s="27"/>
      <c r="CR351" s="43"/>
      <c r="CS351" s="43"/>
      <c r="CT351" s="27"/>
      <c r="CU351" s="27"/>
      <c r="CV351" s="43"/>
      <c r="CW351" s="43"/>
      <c r="CX351" s="43"/>
      <c r="CY351" s="43"/>
      <c r="CZ351" s="39">
        <f t="shared" si="44"/>
        <v>0</v>
      </c>
      <c r="DA351" s="3">
        <f t="shared" si="48"/>
        <v>68</v>
      </c>
      <c r="DB351" s="8">
        <f t="shared" si="46"/>
        <v>0</v>
      </c>
    </row>
    <row r="352" spans="1:106" x14ac:dyDescent="0.25">
      <c r="A352" s="137"/>
      <c r="B352" s="126" t="s">
        <v>81</v>
      </c>
      <c r="C352" s="51" t="s">
        <v>107</v>
      </c>
      <c r="D352" s="50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  <c r="BY352" s="27"/>
      <c r="BZ352" s="27"/>
      <c r="CA352" s="27"/>
      <c r="CB352" s="27"/>
      <c r="CC352" s="27"/>
      <c r="CD352" s="27"/>
      <c r="CE352" s="27"/>
      <c r="CF352" s="27"/>
      <c r="CG352" s="27"/>
      <c r="CH352" s="27"/>
      <c r="CI352" s="27"/>
      <c r="CJ352" s="27"/>
      <c r="CK352" s="27"/>
      <c r="CL352" s="27"/>
      <c r="CM352" s="27"/>
      <c r="CN352" s="27"/>
      <c r="CO352" s="27"/>
      <c r="CP352" s="27"/>
      <c r="CQ352" s="27"/>
      <c r="CR352" s="43"/>
      <c r="CS352" s="43"/>
      <c r="CT352" s="27"/>
      <c r="CU352" s="27"/>
      <c r="CV352" s="43"/>
      <c r="CW352" s="43"/>
      <c r="CX352" s="43"/>
      <c r="CY352" s="43"/>
      <c r="CZ352" s="39">
        <f t="shared" si="44"/>
        <v>0</v>
      </c>
      <c r="DA352" s="3">
        <f t="shared" ref="DA352:DA357" si="49">34*1</f>
        <v>34</v>
      </c>
      <c r="DB352" s="8">
        <f t="shared" si="46"/>
        <v>0</v>
      </c>
    </row>
    <row r="353" spans="1:106" x14ac:dyDescent="0.25">
      <c r="A353" s="137"/>
      <c r="B353" s="126"/>
      <c r="C353" s="51" t="s">
        <v>108</v>
      </c>
      <c r="D353" s="50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  <c r="BO353" s="27"/>
      <c r="BP353" s="27"/>
      <c r="BQ353" s="27"/>
      <c r="BR353" s="27"/>
      <c r="BS353" s="27"/>
      <c r="BT353" s="27"/>
      <c r="BU353" s="27"/>
      <c r="BV353" s="27"/>
      <c r="BW353" s="27"/>
      <c r="BX353" s="27"/>
      <c r="BY353" s="27"/>
      <c r="BZ353" s="27"/>
      <c r="CA353" s="27"/>
      <c r="CB353" s="27"/>
      <c r="CC353" s="27"/>
      <c r="CD353" s="27"/>
      <c r="CE353" s="27"/>
      <c r="CF353" s="27"/>
      <c r="CG353" s="27"/>
      <c r="CH353" s="27"/>
      <c r="CI353" s="27"/>
      <c r="CJ353" s="27"/>
      <c r="CK353" s="27"/>
      <c r="CL353" s="27"/>
      <c r="CM353" s="27"/>
      <c r="CN353" s="27"/>
      <c r="CO353" s="27"/>
      <c r="CP353" s="27"/>
      <c r="CQ353" s="27"/>
      <c r="CR353" s="43"/>
      <c r="CS353" s="43"/>
      <c r="CT353" s="27"/>
      <c r="CU353" s="27"/>
      <c r="CV353" s="43"/>
      <c r="CW353" s="43"/>
      <c r="CX353" s="43"/>
      <c r="CY353" s="43"/>
      <c r="CZ353" s="39">
        <f t="shared" si="44"/>
        <v>0</v>
      </c>
      <c r="DA353" s="3">
        <f t="shared" si="49"/>
        <v>34</v>
      </c>
      <c r="DB353" s="8">
        <f t="shared" si="46"/>
        <v>0</v>
      </c>
    </row>
    <row r="354" spans="1:106" x14ac:dyDescent="0.25">
      <c r="A354" s="137"/>
      <c r="B354" s="126"/>
      <c r="C354" s="51" t="s">
        <v>109</v>
      </c>
      <c r="D354" s="50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  <c r="BO354" s="27"/>
      <c r="BP354" s="27"/>
      <c r="BQ354" s="27"/>
      <c r="BR354" s="27"/>
      <c r="BS354" s="27"/>
      <c r="BT354" s="27"/>
      <c r="BU354" s="27"/>
      <c r="BV354" s="27"/>
      <c r="BW354" s="27"/>
      <c r="BX354" s="27"/>
      <c r="BY354" s="27"/>
      <c r="BZ354" s="27"/>
      <c r="CA354" s="27"/>
      <c r="CB354" s="27"/>
      <c r="CC354" s="27"/>
      <c r="CD354" s="27"/>
      <c r="CE354" s="27"/>
      <c r="CF354" s="27"/>
      <c r="CG354" s="27"/>
      <c r="CH354" s="27"/>
      <c r="CI354" s="27"/>
      <c r="CJ354" s="27"/>
      <c r="CK354" s="27"/>
      <c r="CL354" s="27"/>
      <c r="CM354" s="27"/>
      <c r="CN354" s="27"/>
      <c r="CO354" s="27"/>
      <c r="CP354" s="27"/>
      <c r="CQ354" s="27"/>
      <c r="CR354" s="43"/>
      <c r="CS354" s="43"/>
      <c r="CT354" s="27"/>
      <c r="CU354" s="27"/>
      <c r="CV354" s="43"/>
      <c r="CW354" s="43"/>
      <c r="CX354" s="43"/>
      <c r="CY354" s="43"/>
      <c r="CZ354" s="39">
        <f t="shared" si="44"/>
        <v>0</v>
      </c>
      <c r="DA354" s="3">
        <f t="shared" si="49"/>
        <v>34</v>
      </c>
      <c r="DB354" s="8">
        <f t="shared" si="46"/>
        <v>0</v>
      </c>
    </row>
    <row r="355" spans="1:106" x14ac:dyDescent="0.25">
      <c r="A355" s="137"/>
      <c r="B355" s="126" t="s">
        <v>103</v>
      </c>
      <c r="C355" s="51" t="s">
        <v>107</v>
      </c>
      <c r="D355" s="50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  <c r="BO355" s="27"/>
      <c r="BP355" s="27"/>
      <c r="BQ355" s="27"/>
      <c r="BR355" s="27"/>
      <c r="BS355" s="27"/>
      <c r="BT355" s="27"/>
      <c r="BU355" s="27"/>
      <c r="BV355" s="27"/>
      <c r="BW355" s="27"/>
      <c r="BX355" s="27"/>
      <c r="BY355" s="27"/>
      <c r="BZ355" s="27"/>
      <c r="CA355" s="27"/>
      <c r="CB355" s="27"/>
      <c r="CC355" s="27"/>
      <c r="CD355" s="27"/>
      <c r="CE355" s="27"/>
      <c r="CF355" s="27"/>
      <c r="CG355" s="27"/>
      <c r="CH355" s="27"/>
      <c r="CI355" s="27"/>
      <c r="CJ355" s="27"/>
      <c r="CK355" s="27"/>
      <c r="CL355" s="27"/>
      <c r="CM355" s="27"/>
      <c r="CN355" s="27"/>
      <c r="CO355" s="27"/>
      <c r="CP355" s="27"/>
      <c r="CQ355" s="27"/>
      <c r="CR355" s="43"/>
      <c r="CS355" s="43"/>
      <c r="CT355" s="27"/>
      <c r="CU355" s="27"/>
      <c r="CV355" s="43"/>
      <c r="CW355" s="43"/>
      <c r="CX355" s="43"/>
      <c r="CY355" s="43"/>
      <c r="CZ355" s="39">
        <f t="shared" si="44"/>
        <v>0</v>
      </c>
      <c r="DA355" s="3">
        <f t="shared" si="49"/>
        <v>34</v>
      </c>
      <c r="DB355" s="8">
        <f t="shared" si="46"/>
        <v>0</v>
      </c>
    </row>
    <row r="356" spans="1:106" x14ac:dyDescent="0.25">
      <c r="A356" s="137"/>
      <c r="B356" s="126"/>
      <c r="C356" s="51" t="s">
        <v>108</v>
      </c>
      <c r="D356" s="50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  <c r="BO356" s="27"/>
      <c r="BP356" s="27"/>
      <c r="BQ356" s="27"/>
      <c r="BR356" s="27"/>
      <c r="BS356" s="27"/>
      <c r="BT356" s="27"/>
      <c r="BU356" s="27"/>
      <c r="BV356" s="27"/>
      <c r="BW356" s="27"/>
      <c r="BX356" s="27"/>
      <c r="BY356" s="27"/>
      <c r="BZ356" s="27"/>
      <c r="CA356" s="27"/>
      <c r="CB356" s="27"/>
      <c r="CC356" s="27"/>
      <c r="CD356" s="27"/>
      <c r="CE356" s="27"/>
      <c r="CF356" s="27"/>
      <c r="CG356" s="27"/>
      <c r="CH356" s="27"/>
      <c r="CI356" s="27"/>
      <c r="CJ356" s="27"/>
      <c r="CK356" s="27"/>
      <c r="CL356" s="27"/>
      <c r="CM356" s="27"/>
      <c r="CN356" s="27"/>
      <c r="CO356" s="27"/>
      <c r="CP356" s="27"/>
      <c r="CQ356" s="27"/>
      <c r="CR356" s="43"/>
      <c r="CS356" s="43"/>
      <c r="CT356" s="27"/>
      <c r="CU356" s="27"/>
      <c r="CV356" s="43"/>
      <c r="CW356" s="43"/>
      <c r="CX356" s="43"/>
      <c r="CY356" s="43"/>
      <c r="CZ356" s="39">
        <f t="shared" si="44"/>
        <v>0</v>
      </c>
      <c r="DA356" s="3">
        <f t="shared" si="49"/>
        <v>34</v>
      </c>
      <c r="DB356" s="8">
        <f t="shared" si="46"/>
        <v>0</v>
      </c>
    </row>
    <row r="357" spans="1:106" x14ac:dyDescent="0.25">
      <c r="A357" s="137"/>
      <c r="B357" s="126"/>
      <c r="C357" s="51" t="s">
        <v>109</v>
      </c>
      <c r="D357" s="50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  <c r="BO357" s="27"/>
      <c r="BP357" s="27"/>
      <c r="BQ357" s="27"/>
      <c r="BR357" s="27"/>
      <c r="BS357" s="27"/>
      <c r="BT357" s="27"/>
      <c r="BU357" s="27"/>
      <c r="BV357" s="27"/>
      <c r="BW357" s="27"/>
      <c r="BX357" s="27"/>
      <c r="BY357" s="27"/>
      <c r="BZ357" s="27"/>
      <c r="CA357" s="27"/>
      <c r="CB357" s="27"/>
      <c r="CC357" s="27"/>
      <c r="CD357" s="27"/>
      <c r="CE357" s="27"/>
      <c r="CF357" s="27"/>
      <c r="CG357" s="27"/>
      <c r="CH357" s="27"/>
      <c r="CI357" s="27"/>
      <c r="CJ357" s="27"/>
      <c r="CK357" s="27"/>
      <c r="CL357" s="27"/>
      <c r="CM357" s="27"/>
      <c r="CN357" s="27"/>
      <c r="CO357" s="27"/>
      <c r="CP357" s="27"/>
      <c r="CQ357" s="27"/>
      <c r="CR357" s="43"/>
      <c r="CS357" s="43"/>
      <c r="CT357" s="27"/>
      <c r="CU357" s="27"/>
      <c r="CV357" s="43"/>
      <c r="CW357" s="43"/>
      <c r="CX357" s="43"/>
      <c r="CY357" s="43"/>
      <c r="CZ357" s="39">
        <f t="shared" si="44"/>
        <v>0</v>
      </c>
      <c r="DA357" s="3">
        <f t="shared" si="49"/>
        <v>34</v>
      </c>
      <c r="DB357" s="8">
        <f t="shared" si="46"/>
        <v>0</v>
      </c>
    </row>
    <row r="358" spans="1:106" x14ac:dyDescent="0.25">
      <c r="A358" s="137"/>
      <c r="B358" s="126" t="s">
        <v>68</v>
      </c>
      <c r="C358" s="51" t="s">
        <v>107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  <c r="BO358" s="27"/>
      <c r="BP358" s="27"/>
      <c r="BQ358" s="27"/>
      <c r="BR358" s="27"/>
      <c r="BS358" s="27"/>
      <c r="BT358" s="27"/>
      <c r="BU358" s="27"/>
      <c r="BV358" s="27"/>
      <c r="BW358" s="27"/>
      <c r="BX358" s="27"/>
      <c r="BY358" s="27"/>
      <c r="BZ358" s="27"/>
      <c r="CA358" s="27"/>
      <c r="CB358" s="27"/>
      <c r="CC358" s="42"/>
      <c r="CD358" s="27"/>
      <c r="CE358" s="27"/>
      <c r="CF358" s="27"/>
      <c r="CG358" s="27"/>
      <c r="CH358" s="27"/>
      <c r="CI358" s="27"/>
      <c r="CJ358" s="27"/>
      <c r="CK358" s="27"/>
      <c r="CL358" s="27"/>
      <c r="CM358" s="42"/>
      <c r="CN358" s="27"/>
      <c r="CO358" s="27"/>
      <c r="CP358" s="27"/>
      <c r="CQ358" s="27"/>
      <c r="CR358" s="43"/>
      <c r="CS358" s="43"/>
      <c r="CT358" s="27"/>
      <c r="CU358" s="27"/>
      <c r="CV358" s="43"/>
      <c r="CW358" s="43"/>
      <c r="CX358" s="43"/>
      <c r="CY358" s="43"/>
      <c r="CZ358" s="39">
        <f t="shared" si="44"/>
        <v>0</v>
      </c>
      <c r="DA358" s="3">
        <f>34*2</f>
        <v>68</v>
      </c>
      <c r="DB358" s="8">
        <f t="shared" si="46"/>
        <v>0</v>
      </c>
    </row>
    <row r="359" spans="1:106" x14ac:dyDescent="0.25">
      <c r="A359" s="137"/>
      <c r="B359" s="126"/>
      <c r="C359" s="51" t="s">
        <v>108</v>
      </c>
      <c r="D359" s="52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  <c r="BO359" s="27"/>
      <c r="BP359" s="27"/>
      <c r="BQ359" s="27"/>
      <c r="BR359" s="27"/>
      <c r="BS359" s="27"/>
      <c r="BT359" s="27"/>
      <c r="BU359" s="27"/>
      <c r="BV359" s="27"/>
      <c r="BW359" s="27"/>
      <c r="BX359" s="27"/>
      <c r="BY359" s="27"/>
      <c r="BZ359" s="27"/>
      <c r="CA359" s="27"/>
      <c r="CB359" s="27"/>
      <c r="CC359" s="42"/>
      <c r="CD359" s="27"/>
      <c r="CE359" s="27"/>
      <c r="CF359" s="27"/>
      <c r="CG359" s="27"/>
      <c r="CH359" s="27"/>
      <c r="CI359" s="27"/>
      <c r="CJ359" s="27"/>
      <c r="CK359" s="27"/>
      <c r="CL359" s="44"/>
      <c r="CM359" s="42"/>
      <c r="CN359" s="27"/>
      <c r="CO359" s="27"/>
      <c r="CP359" s="27"/>
      <c r="CQ359" s="27"/>
      <c r="CR359" s="43"/>
      <c r="CS359" s="43"/>
      <c r="CT359" s="27"/>
      <c r="CU359" s="27"/>
      <c r="CV359" s="43"/>
      <c r="CW359" s="43"/>
      <c r="CX359" s="43"/>
      <c r="CY359" s="43"/>
      <c r="CZ359" s="39">
        <f t="shared" si="44"/>
        <v>0</v>
      </c>
      <c r="DA359" s="3">
        <f>34*2</f>
        <v>68</v>
      </c>
      <c r="DB359" s="8">
        <f t="shared" si="46"/>
        <v>0</v>
      </c>
    </row>
    <row r="360" spans="1:106" x14ac:dyDescent="0.25">
      <c r="A360" s="137"/>
      <c r="B360" s="126"/>
      <c r="C360" s="51" t="s">
        <v>109</v>
      </c>
      <c r="D360" s="50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  <c r="BO360" s="27"/>
      <c r="BP360" s="27"/>
      <c r="BQ360" s="27"/>
      <c r="BR360" s="27"/>
      <c r="BS360" s="27"/>
      <c r="BT360" s="27"/>
      <c r="BU360" s="27"/>
      <c r="BV360" s="27"/>
      <c r="BW360" s="27"/>
      <c r="BX360" s="27"/>
      <c r="BY360" s="27"/>
      <c r="BZ360" s="27"/>
      <c r="CA360" s="27"/>
      <c r="CB360" s="27"/>
      <c r="CC360" s="27"/>
      <c r="CD360" s="27"/>
      <c r="CE360" s="27"/>
      <c r="CF360" s="27"/>
      <c r="CG360" s="27"/>
      <c r="CH360" s="27"/>
      <c r="CI360" s="27"/>
      <c r="CJ360" s="27"/>
      <c r="CK360" s="27"/>
      <c r="CL360" s="42"/>
      <c r="CM360" s="27"/>
      <c r="CN360" s="27"/>
      <c r="CO360" s="27"/>
      <c r="CP360" s="27"/>
      <c r="CQ360" s="27"/>
      <c r="CR360" s="43"/>
      <c r="CS360" s="43"/>
      <c r="CT360" s="27"/>
      <c r="CU360" s="27"/>
      <c r="CV360" s="43"/>
      <c r="CW360" s="43"/>
      <c r="CX360" s="43"/>
      <c r="CY360" s="43"/>
      <c r="CZ360" s="39">
        <f t="shared" si="44"/>
        <v>0</v>
      </c>
      <c r="DA360" s="3">
        <f>34*2</f>
        <v>68</v>
      </c>
      <c r="DB360" s="8">
        <f t="shared" si="46"/>
        <v>0</v>
      </c>
    </row>
    <row r="361" spans="1:106" x14ac:dyDescent="0.25">
      <c r="A361" s="67"/>
      <c r="B361" s="68"/>
      <c r="C361" s="68"/>
      <c r="D361" s="68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  <c r="AS361" s="66"/>
      <c r="AT361" s="66"/>
      <c r="AU361" s="66"/>
      <c r="AV361" s="66"/>
      <c r="AW361" s="66"/>
      <c r="AX361" s="66"/>
      <c r="AY361" s="66"/>
      <c r="AZ361" s="66"/>
      <c r="BA361" s="66"/>
      <c r="BB361" s="66"/>
      <c r="BC361" s="66"/>
      <c r="BD361" s="66"/>
      <c r="BE361" s="66"/>
      <c r="BF361" s="66"/>
      <c r="BG361" s="66"/>
      <c r="BH361" s="66"/>
      <c r="BI361" s="66"/>
      <c r="BJ361" s="66"/>
      <c r="BK361" s="66"/>
      <c r="BL361" s="66"/>
      <c r="BM361" s="66"/>
      <c r="BN361" s="66"/>
      <c r="BO361" s="66"/>
      <c r="BP361" s="66"/>
      <c r="BQ361" s="66"/>
      <c r="BR361" s="66"/>
      <c r="BS361" s="66"/>
      <c r="BT361" s="66"/>
      <c r="BU361" s="66"/>
      <c r="BV361" s="66"/>
      <c r="BW361" s="66"/>
      <c r="BX361" s="66"/>
      <c r="BY361" s="66"/>
      <c r="BZ361" s="66"/>
      <c r="CA361" s="66"/>
      <c r="CB361" s="66"/>
      <c r="CC361" s="66"/>
      <c r="CD361" s="66"/>
      <c r="CE361" s="66"/>
      <c r="CF361" s="66"/>
      <c r="CG361" s="66"/>
      <c r="CH361" s="66"/>
      <c r="CI361" s="66"/>
      <c r="CJ361" s="66"/>
      <c r="CK361" s="66"/>
      <c r="CL361" s="66"/>
      <c r="CM361" s="66"/>
      <c r="CN361" s="66"/>
      <c r="CO361" s="66"/>
      <c r="CP361" s="66"/>
      <c r="CQ361" s="66"/>
      <c r="CR361" s="66"/>
      <c r="CS361" s="66"/>
      <c r="CT361" s="66"/>
      <c r="CU361" s="66"/>
      <c r="CV361" s="67"/>
      <c r="CW361" s="67"/>
      <c r="CX361" s="67"/>
      <c r="CY361" s="67"/>
      <c r="CZ361" s="67"/>
      <c r="DA361" s="67"/>
      <c r="DB361" s="67"/>
    </row>
    <row r="362" spans="1:106" ht="25.2" x14ac:dyDescent="0.25">
      <c r="A362" s="138" t="s">
        <v>35</v>
      </c>
      <c r="B362" s="139"/>
      <c r="C362" s="139"/>
      <c r="D362" s="140"/>
      <c r="E362" s="161" t="s">
        <v>34</v>
      </c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  <c r="AA362" s="161"/>
      <c r="AB362" s="161"/>
      <c r="AC362" s="161"/>
      <c r="AD362" s="161"/>
      <c r="AE362" s="161"/>
      <c r="AF362" s="161"/>
      <c r="AG362" s="161"/>
      <c r="AH362" s="161"/>
      <c r="AI362" s="161"/>
      <c r="AJ362" s="161"/>
      <c r="AK362" s="161"/>
      <c r="AL362" s="161"/>
      <c r="AM362" s="161"/>
      <c r="AN362" s="161"/>
      <c r="AO362" s="161"/>
      <c r="AP362" s="161"/>
      <c r="AQ362" s="161"/>
      <c r="AR362" s="161"/>
      <c r="AS362" s="161"/>
      <c r="AT362" s="161"/>
      <c r="AU362" s="161"/>
      <c r="AV362" s="161"/>
      <c r="AW362" s="161"/>
      <c r="AX362" s="161"/>
      <c r="AY362" s="161"/>
      <c r="AZ362" s="161"/>
      <c r="BA362" s="161"/>
      <c r="BB362" s="161"/>
      <c r="BC362" s="161"/>
      <c r="BD362" s="161"/>
      <c r="BE362" s="161"/>
      <c r="BF362" s="161"/>
      <c r="BG362" s="161"/>
      <c r="BH362" s="161"/>
      <c r="BI362" s="161"/>
      <c r="BJ362" s="161"/>
      <c r="BK362" s="161"/>
      <c r="BL362" s="161"/>
      <c r="BM362" s="161"/>
      <c r="BN362" s="161"/>
      <c r="BO362" s="161"/>
      <c r="BP362" s="161"/>
      <c r="BQ362" s="161"/>
      <c r="BR362" s="161"/>
      <c r="BS362" s="161"/>
      <c r="BT362" s="161"/>
      <c r="BU362" s="161"/>
      <c r="BV362" s="161"/>
      <c r="BW362" s="161"/>
      <c r="BX362" s="161"/>
      <c r="BY362" s="161"/>
      <c r="BZ362" s="161"/>
      <c r="CA362" s="161"/>
      <c r="CB362" s="161"/>
      <c r="CC362" s="161"/>
      <c r="CD362" s="161"/>
      <c r="CE362" s="161"/>
      <c r="CF362" s="161"/>
      <c r="CG362" s="161"/>
      <c r="CH362" s="161"/>
      <c r="CI362" s="161"/>
      <c r="CJ362" s="161"/>
      <c r="CK362" s="161"/>
      <c r="CL362" s="161"/>
      <c r="CM362" s="161"/>
      <c r="CN362" s="161"/>
      <c r="CO362" s="161"/>
      <c r="CP362" s="161"/>
      <c r="CQ362" s="161"/>
      <c r="CR362" s="161"/>
      <c r="CS362" s="161"/>
      <c r="CT362" s="161"/>
      <c r="CU362" s="161"/>
      <c r="CV362" s="161"/>
      <c r="CW362" s="161"/>
      <c r="CX362" s="161"/>
      <c r="CY362" s="161"/>
      <c r="CZ362" s="155" t="s">
        <v>14</v>
      </c>
      <c r="DA362" s="162" t="s">
        <v>16</v>
      </c>
      <c r="DB362" s="160" t="s">
        <v>15</v>
      </c>
    </row>
    <row r="363" spans="1:106" s="2" customFormat="1" ht="12.75" customHeight="1" x14ac:dyDescent="0.25">
      <c r="A363" s="133" t="s">
        <v>0</v>
      </c>
      <c r="B363" s="134"/>
      <c r="C363" s="123" t="s">
        <v>58</v>
      </c>
      <c r="D363" s="23" t="s">
        <v>13</v>
      </c>
      <c r="E363" s="129" t="s">
        <v>1</v>
      </c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2"/>
      <c r="T363" s="129" t="s">
        <v>2</v>
      </c>
      <c r="U363" s="130"/>
      <c r="V363" s="130"/>
      <c r="W363" s="130"/>
      <c r="X363" s="130"/>
      <c r="Y363" s="130"/>
      <c r="Z363" s="130"/>
      <c r="AA363" s="130"/>
      <c r="AB363" s="130"/>
      <c r="AC363" s="130"/>
      <c r="AD363" s="130"/>
      <c r="AE363" s="130"/>
      <c r="AF363" s="130"/>
      <c r="AG363" s="130"/>
      <c r="AH363" s="130"/>
      <c r="AI363" s="130"/>
      <c r="AJ363" s="130"/>
      <c r="AK363" s="130"/>
      <c r="AL363" s="130"/>
      <c r="AM363" s="132"/>
      <c r="AN363" s="129" t="s">
        <v>3</v>
      </c>
      <c r="AO363" s="130"/>
      <c r="AP363" s="130"/>
      <c r="AQ363" s="130"/>
      <c r="AR363" s="130"/>
      <c r="AS363" s="130"/>
      <c r="AT363" s="130"/>
      <c r="AU363" s="130"/>
      <c r="AV363" s="130"/>
      <c r="AW363" s="130"/>
      <c r="AX363" s="130"/>
      <c r="AY363" s="130"/>
      <c r="AZ363" s="130"/>
      <c r="BA363" s="130"/>
      <c r="BB363" s="130"/>
      <c r="BC363" s="132"/>
      <c r="BD363" s="129" t="s">
        <v>4</v>
      </c>
      <c r="BE363" s="130"/>
      <c r="BF363" s="130"/>
      <c r="BG363" s="130"/>
      <c r="BH363" s="130"/>
      <c r="BI363" s="130"/>
      <c r="BJ363" s="130"/>
      <c r="BK363" s="130"/>
      <c r="BL363" s="130"/>
      <c r="BM363" s="130"/>
      <c r="BN363" s="130"/>
      <c r="BO363" s="130"/>
      <c r="BP363" s="130"/>
      <c r="BQ363" s="130"/>
      <c r="BR363" s="130"/>
      <c r="BS363" s="130"/>
      <c r="BT363" s="130"/>
      <c r="BU363" s="130"/>
      <c r="BV363" s="130"/>
      <c r="BW363" s="130"/>
      <c r="BX363" s="130"/>
      <c r="BY363" s="132"/>
      <c r="BZ363" s="129" t="s">
        <v>5</v>
      </c>
      <c r="CA363" s="130"/>
      <c r="CB363" s="130"/>
      <c r="CC363" s="130"/>
      <c r="CD363" s="130"/>
      <c r="CE363" s="130"/>
      <c r="CF363" s="130"/>
      <c r="CG363" s="130"/>
      <c r="CH363" s="130"/>
      <c r="CI363" s="130"/>
      <c r="CJ363" s="130"/>
      <c r="CK363" s="130"/>
      <c r="CL363" s="130"/>
      <c r="CM363" s="130"/>
      <c r="CN363" s="130"/>
      <c r="CO363" s="130"/>
      <c r="CP363" s="130"/>
      <c r="CQ363" s="130"/>
      <c r="CR363" s="131"/>
      <c r="CS363" s="126"/>
      <c r="CT363" s="126"/>
      <c r="CU363" s="126"/>
      <c r="CV363" s="126"/>
      <c r="CW363" s="126"/>
      <c r="CX363" s="126"/>
      <c r="CY363" s="126"/>
      <c r="CZ363" s="155"/>
      <c r="DA363" s="162"/>
      <c r="DB363" s="160"/>
    </row>
    <row r="364" spans="1:106" s="6" customFormat="1" x14ac:dyDescent="0.2">
      <c r="A364" s="135"/>
      <c r="B364" s="136"/>
      <c r="C364" s="125"/>
      <c r="D364" s="23" t="s">
        <v>137</v>
      </c>
      <c r="E364" s="5">
        <v>12</v>
      </c>
      <c r="F364" s="5">
        <v>13</v>
      </c>
      <c r="G364" s="5">
        <v>14</v>
      </c>
      <c r="H364" s="5">
        <v>15</v>
      </c>
      <c r="I364" s="5">
        <v>16</v>
      </c>
      <c r="J364" s="5">
        <v>19</v>
      </c>
      <c r="K364" s="5">
        <v>20</v>
      </c>
      <c r="L364" s="5">
        <v>21</v>
      </c>
      <c r="M364" s="5">
        <v>22</v>
      </c>
      <c r="N364" s="5">
        <v>23</v>
      </c>
      <c r="O364" s="5">
        <v>26</v>
      </c>
      <c r="P364" s="5">
        <v>27</v>
      </c>
      <c r="Q364" s="5">
        <v>28</v>
      </c>
      <c r="R364" s="5">
        <v>29</v>
      </c>
      <c r="S364" s="5">
        <v>30</v>
      </c>
      <c r="T364" s="5">
        <v>2</v>
      </c>
      <c r="U364" s="5">
        <v>3</v>
      </c>
      <c r="V364" s="5">
        <v>4</v>
      </c>
      <c r="W364" s="5">
        <v>5</v>
      </c>
      <c r="X364" s="5">
        <v>6</v>
      </c>
      <c r="Y364" s="5">
        <v>8</v>
      </c>
      <c r="Z364" s="5">
        <v>9</v>
      </c>
      <c r="AA364" s="5">
        <v>10</v>
      </c>
      <c r="AB364" s="5">
        <v>11</v>
      </c>
      <c r="AC364" s="5">
        <v>12</v>
      </c>
      <c r="AD364" s="5">
        <v>13</v>
      </c>
      <c r="AE364" s="5">
        <v>16</v>
      </c>
      <c r="AF364" s="5">
        <v>17</v>
      </c>
      <c r="AG364" s="5">
        <v>18</v>
      </c>
      <c r="AH364" s="5">
        <v>19</v>
      </c>
      <c r="AI364" s="5">
        <v>20</v>
      </c>
      <c r="AJ364" s="5">
        <v>24</v>
      </c>
      <c r="AK364" s="5">
        <v>25</v>
      </c>
      <c r="AL364" s="5">
        <v>26</v>
      </c>
      <c r="AM364" s="5">
        <v>27</v>
      </c>
      <c r="AN364" s="5">
        <v>2</v>
      </c>
      <c r="AO364" s="5">
        <v>3</v>
      </c>
      <c r="AP364" s="5">
        <v>4</v>
      </c>
      <c r="AQ364" s="5">
        <v>5</v>
      </c>
      <c r="AR364" s="5">
        <v>6</v>
      </c>
      <c r="AS364" s="5">
        <v>10</v>
      </c>
      <c r="AT364" s="5">
        <v>11</v>
      </c>
      <c r="AU364" s="5">
        <v>12</v>
      </c>
      <c r="AV364" s="5">
        <v>13</v>
      </c>
      <c r="AW364" s="5">
        <v>16</v>
      </c>
      <c r="AX364" s="5">
        <v>17</v>
      </c>
      <c r="AY364" s="5">
        <v>18</v>
      </c>
      <c r="AZ364" s="5">
        <v>19</v>
      </c>
      <c r="BA364" s="5">
        <v>20</v>
      </c>
      <c r="BB364" s="5">
        <v>30</v>
      </c>
      <c r="BC364" s="5">
        <v>31</v>
      </c>
      <c r="BD364" s="5">
        <v>1</v>
      </c>
      <c r="BE364" s="5">
        <v>2</v>
      </c>
      <c r="BF364" s="5">
        <v>3</v>
      </c>
      <c r="BG364" s="5">
        <v>6</v>
      </c>
      <c r="BH364" s="5">
        <v>7</v>
      </c>
      <c r="BI364" s="5">
        <v>8</v>
      </c>
      <c r="BJ364" s="5">
        <v>9</v>
      </c>
      <c r="BK364" s="5">
        <v>10</v>
      </c>
      <c r="BL364" s="5">
        <v>13</v>
      </c>
      <c r="BM364" s="5">
        <v>14</v>
      </c>
      <c r="BN364" s="5">
        <v>15</v>
      </c>
      <c r="BO364" s="5">
        <v>16</v>
      </c>
      <c r="BP364" s="5">
        <v>17</v>
      </c>
      <c r="BQ364" s="5">
        <v>20</v>
      </c>
      <c r="BR364" s="5">
        <v>21</v>
      </c>
      <c r="BS364" s="5">
        <v>22</v>
      </c>
      <c r="BT364" s="5">
        <v>23</v>
      </c>
      <c r="BU364" s="5">
        <v>24</v>
      </c>
      <c r="BV364" s="5">
        <v>27</v>
      </c>
      <c r="BW364" s="5">
        <v>28</v>
      </c>
      <c r="BX364" s="5">
        <v>29</v>
      </c>
      <c r="BY364" s="5">
        <v>30</v>
      </c>
      <c r="BZ364" s="5">
        <v>4</v>
      </c>
      <c r="CA364" s="5">
        <v>5</v>
      </c>
      <c r="CB364" s="5">
        <v>6</v>
      </c>
      <c r="CC364" s="5">
        <v>7</v>
      </c>
      <c r="CD364" s="5">
        <v>8</v>
      </c>
      <c r="CE364" s="5">
        <v>12</v>
      </c>
      <c r="CF364" s="5">
        <v>13</v>
      </c>
      <c r="CG364" s="5">
        <v>14</v>
      </c>
      <c r="CH364" s="5">
        <v>15</v>
      </c>
      <c r="CI364" s="5">
        <v>18</v>
      </c>
      <c r="CJ364" s="5">
        <v>19</v>
      </c>
      <c r="CK364" s="5">
        <v>20</v>
      </c>
      <c r="CL364" s="5">
        <v>21</v>
      </c>
      <c r="CM364" s="5">
        <v>22</v>
      </c>
      <c r="CN364" s="5">
        <v>25</v>
      </c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155"/>
      <c r="DA364" s="162"/>
      <c r="DB364" s="160"/>
    </row>
    <row r="365" spans="1:106" x14ac:dyDescent="0.25">
      <c r="A365" s="137" t="s">
        <v>19</v>
      </c>
      <c r="B365" s="123" t="s">
        <v>8</v>
      </c>
      <c r="C365" s="53" t="s">
        <v>110</v>
      </c>
      <c r="D365" s="20"/>
      <c r="E365" s="4"/>
      <c r="F365" s="27"/>
      <c r="G365" s="27"/>
      <c r="H365" s="27"/>
      <c r="I365" s="102" t="s">
        <v>140</v>
      </c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102" t="s">
        <v>140</v>
      </c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01" t="s">
        <v>145</v>
      </c>
      <c r="BS365" s="27"/>
      <c r="BT365" s="27"/>
      <c r="BU365" s="27"/>
      <c r="BV365" s="27"/>
      <c r="BW365" s="27"/>
      <c r="BX365" s="27"/>
      <c r="BY365" s="27"/>
      <c r="BZ365" s="27"/>
      <c r="CA365" s="27"/>
      <c r="CB365" s="27"/>
      <c r="CC365" s="27"/>
      <c r="CD365" s="27"/>
      <c r="CE365" s="27"/>
      <c r="CF365" s="27"/>
      <c r="CG365" s="27"/>
      <c r="CH365" s="27"/>
      <c r="CI365" s="27"/>
      <c r="CJ365" s="27"/>
      <c r="CK365" s="27"/>
      <c r="CL365" s="116" t="s">
        <v>144</v>
      </c>
      <c r="CM365" s="116" t="s">
        <v>142</v>
      </c>
      <c r="CN365" s="27"/>
      <c r="CO365" s="27"/>
      <c r="CP365" s="27"/>
      <c r="CQ365" s="27"/>
      <c r="CR365" s="27"/>
      <c r="CS365" s="27"/>
      <c r="CT365" s="27"/>
      <c r="CU365" s="27"/>
      <c r="CV365" s="43"/>
      <c r="CW365" s="43"/>
      <c r="CX365" s="43"/>
      <c r="CY365" s="43"/>
      <c r="CZ365" s="39">
        <f t="shared" ref="CZ365:CZ410" si="50">COUNTA(E365:CY365)</f>
        <v>5</v>
      </c>
      <c r="DA365" s="80">
        <f>34*2</f>
        <v>68</v>
      </c>
      <c r="DB365" s="8">
        <f t="shared" ref="DB365:DB412" si="51">CZ365/DA365</f>
        <v>7.3529411764705885E-2</v>
      </c>
    </row>
    <row r="366" spans="1:106" hidden="1" x14ac:dyDescent="0.25">
      <c r="A366" s="137"/>
      <c r="B366" s="124"/>
      <c r="C366" s="53" t="s">
        <v>111</v>
      </c>
      <c r="D366" s="20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  <c r="BY366" s="27"/>
      <c r="BZ366" s="27"/>
      <c r="CA366" s="27"/>
      <c r="CB366" s="27"/>
      <c r="CC366" s="27"/>
      <c r="CD366" s="27"/>
      <c r="CE366" s="27"/>
      <c r="CF366" s="27"/>
      <c r="CG366" s="27"/>
      <c r="CH366" s="27"/>
      <c r="CI366" s="27"/>
      <c r="CJ366" s="27"/>
      <c r="CK366" s="27"/>
      <c r="CL366" s="27"/>
      <c r="CM366" s="27"/>
      <c r="CN366" s="27"/>
      <c r="CO366" s="27"/>
      <c r="CP366" s="27"/>
      <c r="CQ366" s="27"/>
      <c r="CR366" s="27"/>
      <c r="CS366" s="27"/>
      <c r="CT366" s="27"/>
      <c r="CU366" s="27"/>
      <c r="CV366" s="43"/>
      <c r="CW366" s="43"/>
      <c r="CX366" s="43"/>
      <c r="CY366" s="43"/>
      <c r="CZ366" s="39">
        <f t="shared" si="50"/>
        <v>0</v>
      </c>
      <c r="DA366" s="80">
        <f>34*2</f>
        <v>68</v>
      </c>
      <c r="DB366" s="8">
        <f t="shared" si="51"/>
        <v>0</v>
      </c>
    </row>
    <row r="367" spans="1:106" hidden="1" x14ac:dyDescent="0.25">
      <c r="A367" s="137"/>
      <c r="B367" s="125"/>
      <c r="C367" s="53" t="s">
        <v>112</v>
      </c>
      <c r="D367" s="20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  <c r="BO367" s="27"/>
      <c r="BP367" s="27"/>
      <c r="BQ367" s="27"/>
      <c r="BR367" s="27"/>
      <c r="BS367" s="27"/>
      <c r="BT367" s="27"/>
      <c r="BU367" s="27"/>
      <c r="BV367" s="27"/>
      <c r="BW367" s="27"/>
      <c r="BX367" s="27"/>
      <c r="BY367" s="27"/>
      <c r="BZ367" s="27"/>
      <c r="CA367" s="27"/>
      <c r="CB367" s="27"/>
      <c r="CC367" s="27"/>
      <c r="CD367" s="27"/>
      <c r="CE367" s="27"/>
      <c r="CF367" s="27"/>
      <c r="CG367" s="27"/>
      <c r="CH367" s="27"/>
      <c r="CI367" s="27"/>
      <c r="CJ367" s="27"/>
      <c r="CK367" s="27"/>
      <c r="CL367" s="27"/>
      <c r="CM367" s="27"/>
      <c r="CN367" s="27"/>
      <c r="CO367" s="27"/>
      <c r="CP367" s="27"/>
      <c r="CQ367" s="27"/>
      <c r="CR367" s="27"/>
      <c r="CS367" s="27"/>
      <c r="CT367" s="27"/>
      <c r="CU367" s="27"/>
      <c r="CV367" s="43"/>
      <c r="CW367" s="43"/>
      <c r="CX367" s="43"/>
      <c r="CY367" s="43"/>
      <c r="CZ367" s="39">
        <f t="shared" si="50"/>
        <v>0</v>
      </c>
      <c r="DA367" s="80">
        <f>34*2</f>
        <v>68</v>
      </c>
      <c r="DB367" s="8">
        <f t="shared" si="51"/>
        <v>0</v>
      </c>
    </row>
    <row r="368" spans="1:106" x14ac:dyDescent="0.25">
      <c r="A368" s="137"/>
      <c r="B368" s="123" t="s">
        <v>21</v>
      </c>
      <c r="C368" s="53" t="s">
        <v>110</v>
      </c>
      <c r="D368" s="20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  <c r="BO368" s="27"/>
      <c r="BP368" s="27"/>
      <c r="BQ368" s="27"/>
      <c r="BR368" s="27"/>
      <c r="BS368" s="27"/>
      <c r="BT368" s="27"/>
      <c r="BU368" s="27"/>
      <c r="BV368" s="27"/>
      <c r="BW368" s="27"/>
      <c r="BX368" s="27"/>
      <c r="BY368" s="201" t="s">
        <v>145</v>
      </c>
      <c r="BZ368" s="27"/>
      <c r="CA368" s="27"/>
      <c r="CB368" s="27"/>
      <c r="CC368" s="27"/>
      <c r="CD368" s="27"/>
      <c r="CE368" s="27"/>
      <c r="CF368" s="27"/>
      <c r="CG368" s="27"/>
      <c r="CH368" s="27"/>
      <c r="CI368" s="27"/>
      <c r="CJ368" s="27"/>
      <c r="CK368" s="27"/>
      <c r="CL368" s="27"/>
      <c r="CM368" s="27"/>
      <c r="CN368" s="27"/>
      <c r="CO368" s="27"/>
      <c r="CP368" s="27"/>
      <c r="CQ368" s="27"/>
      <c r="CR368" s="27"/>
      <c r="CS368" s="27"/>
      <c r="CT368" s="27"/>
      <c r="CU368" s="27"/>
      <c r="CV368" s="43"/>
      <c r="CW368" s="43"/>
      <c r="CX368" s="43"/>
      <c r="CY368" s="43"/>
      <c r="CZ368" s="39">
        <f t="shared" si="50"/>
        <v>1</v>
      </c>
      <c r="DA368" s="80">
        <f t="shared" ref="DA368:DA373" si="52">34*3</f>
        <v>102</v>
      </c>
      <c r="DB368" s="8">
        <f t="shared" si="51"/>
        <v>9.8039215686274508E-3</v>
      </c>
    </row>
    <row r="369" spans="1:106" hidden="1" x14ac:dyDescent="0.25">
      <c r="A369" s="137"/>
      <c r="B369" s="124"/>
      <c r="C369" s="53" t="s">
        <v>111</v>
      </c>
      <c r="D369" s="23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  <c r="BO369" s="27"/>
      <c r="BP369" s="27"/>
      <c r="BQ369" s="27"/>
      <c r="BR369" s="27"/>
      <c r="BS369" s="27"/>
      <c r="BT369" s="27"/>
      <c r="BU369" s="27"/>
      <c r="BV369" s="27"/>
      <c r="BW369" s="27"/>
      <c r="BX369" s="27"/>
      <c r="BY369" s="27"/>
      <c r="BZ369" s="27"/>
      <c r="CA369" s="27"/>
      <c r="CB369" s="27"/>
      <c r="CC369" s="27"/>
      <c r="CD369" s="27"/>
      <c r="CE369" s="27"/>
      <c r="CF369" s="27"/>
      <c r="CG369" s="27"/>
      <c r="CH369" s="27"/>
      <c r="CI369" s="27"/>
      <c r="CJ369" s="27"/>
      <c r="CK369" s="27"/>
      <c r="CL369" s="27"/>
      <c r="CM369" s="27"/>
      <c r="CN369" s="27"/>
      <c r="CO369" s="27"/>
      <c r="CP369" s="27"/>
      <c r="CQ369" s="27"/>
      <c r="CR369" s="27"/>
      <c r="CS369" s="27"/>
      <c r="CT369" s="27"/>
      <c r="CU369" s="27"/>
      <c r="CV369" s="43"/>
      <c r="CW369" s="43"/>
      <c r="CX369" s="43"/>
      <c r="CY369" s="43"/>
      <c r="CZ369" s="39">
        <f t="shared" si="50"/>
        <v>0</v>
      </c>
      <c r="DA369" s="80">
        <f t="shared" si="52"/>
        <v>102</v>
      </c>
      <c r="DB369" s="8">
        <f t="shared" si="51"/>
        <v>0</v>
      </c>
    </row>
    <row r="370" spans="1:106" hidden="1" x14ac:dyDescent="0.25">
      <c r="A370" s="137"/>
      <c r="B370" s="125"/>
      <c r="C370" s="53" t="s">
        <v>112</v>
      </c>
      <c r="D370" s="20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  <c r="BO370" s="27"/>
      <c r="BP370" s="27"/>
      <c r="BQ370" s="27"/>
      <c r="BR370" s="27"/>
      <c r="BS370" s="27"/>
      <c r="BT370" s="27"/>
      <c r="BU370" s="27"/>
      <c r="BV370" s="27"/>
      <c r="BW370" s="27"/>
      <c r="BX370" s="27"/>
      <c r="BY370" s="27"/>
      <c r="BZ370" s="27"/>
      <c r="CA370" s="27"/>
      <c r="CB370" s="27"/>
      <c r="CC370" s="27"/>
      <c r="CD370" s="27"/>
      <c r="CE370" s="27"/>
      <c r="CF370" s="27"/>
      <c r="CG370" s="27"/>
      <c r="CH370" s="27"/>
      <c r="CI370" s="27"/>
      <c r="CJ370" s="27"/>
      <c r="CK370" s="27"/>
      <c r="CL370" s="27"/>
      <c r="CM370" s="27"/>
      <c r="CN370" s="27"/>
      <c r="CO370" s="27"/>
      <c r="CP370" s="27"/>
      <c r="CQ370" s="27"/>
      <c r="CR370" s="27"/>
      <c r="CS370" s="27"/>
      <c r="CT370" s="27"/>
      <c r="CU370" s="27"/>
      <c r="CV370" s="43"/>
      <c r="CW370" s="43"/>
      <c r="CX370" s="43"/>
      <c r="CY370" s="43"/>
      <c r="CZ370" s="39">
        <f t="shared" si="50"/>
        <v>0</v>
      </c>
      <c r="DA370" s="80">
        <f t="shared" si="52"/>
        <v>102</v>
      </c>
      <c r="DB370" s="8">
        <f t="shared" si="51"/>
        <v>0</v>
      </c>
    </row>
    <row r="371" spans="1:106" x14ac:dyDescent="0.25">
      <c r="A371" s="137"/>
      <c r="B371" s="123" t="s">
        <v>7</v>
      </c>
      <c r="C371" s="53" t="s">
        <v>110</v>
      </c>
      <c r="D371" s="23"/>
      <c r="E371" s="4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  <c r="BO371" s="27"/>
      <c r="BP371" s="27"/>
      <c r="BQ371" s="27"/>
      <c r="BR371" s="27"/>
      <c r="BS371" s="27"/>
      <c r="BT371" s="27"/>
      <c r="BU371" s="27"/>
      <c r="BV371" s="27"/>
      <c r="BW371" s="27"/>
      <c r="BX371" s="27"/>
      <c r="BY371" s="201" t="s">
        <v>145</v>
      </c>
      <c r="BZ371" s="27"/>
      <c r="CA371" s="27"/>
      <c r="CB371" s="27"/>
      <c r="CC371" s="27"/>
      <c r="CD371" s="27"/>
      <c r="CE371" s="27"/>
      <c r="CF371" s="27"/>
      <c r="CG371" s="27"/>
      <c r="CH371" s="27"/>
      <c r="CI371" s="27"/>
      <c r="CJ371" s="27"/>
      <c r="CK371" s="27"/>
      <c r="CL371" s="27"/>
      <c r="CM371" s="27"/>
      <c r="CN371" s="27"/>
      <c r="CO371" s="27"/>
      <c r="CP371" s="27"/>
      <c r="CQ371" s="27"/>
      <c r="CR371" s="27"/>
      <c r="CS371" s="27"/>
      <c r="CT371" s="27"/>
      <c r="CU371" s="27"/>
      <c r="CV371" s="43"/>
      <c r="CW371" s="43"/>
      <c r="CX371" s="43"/>
      <c r="CY371" s="43"/>
      <c r="CZ371" s="39">
        <f t="shared" si="50"/>
        <v>1</v>
      </c>
      <c r="DA371" s="80">
        <f t="shared" si="52"/>
        <v>102</v>
      </c>
      <c r="DB371" s="8">
        <f t="shared" si="51"/>
        <v>9.8039215686274508E-3</v>
      </c>
    </row>
    <row r="372" spans="1:106" hidden="1" x14ac:dyDescent="0.25">
      <c r="A372" s="137"/>
      <c r="B372" s="124"/>
      <c r="C372" s="53" t="s">
        <v>111</v>
      </c>
      <c r="D372" s="20"/>
      <c r="E372" s="4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  <c r="BO372" s="27"/>
      <c r="BP372" s="27"/>
      <c r="BQ372" s="27"/>
      <c r="BR372" s="27"/>
      <c r="BS372" s="27"/>
      <c r="BT372" s="27"/>
      <c r="BU372" s="27"/>
      <c r="BV372" s="27"/>
      <c r="BW372" s="27"/>
      <c r="BX372" s="27"/>
      <c r="BY372" s="27"/>
      <c r="BZ372" s="27"/>
      <c r="CA372" s="27"/>
      <c r="CB372" s="27"/>
      <c r="CC372" s="27"/>
      <c r="CD372" s="27"/>
      <c r="CE372" s="27"/>
      <c r="CF372" s="27"/>
      <c r="CG372" s="27"/>
      <c r="CH372" s="27"/>
      <c r="CI372" s="27"/>
      <c r="CJ372" s="27"/>
      <c r="CK372" s="27"/>
      <c r="CL372" s="27"/>
      <c r="CM372" s="27"/>
      <c r="CN372" s="27"/>
      <c r="CO372" s="27"/>
      <c r="CP372" s="27"/>
      <c r="CQ372" s="27"/>
      <c r="CR372" s="27"/>
      <c r="CS372" s="27"/>
      <c r="CT372" s="27"/>
      <c r="CU372" s="27"/>
      <c r="CV372" s="43"/>
      <c r="CW372" s="43"/>
      <c r="CX372" s="43"/>
      <c r="CY372" s="43"/>
      <c r="CZ372" s="39">
        <f t="shared" si="50"/>
        <v>0</v>
      </c>
      <c r="DA372" s="80">
        <f t="shared" si="52"/>
        <v>102</v>
      </c>
      <c r="DB372" s="8">
        <f t="shared" si="51"/>
        <v>0</v>
      </c>
    </row>
    <row r="373" spans="1:106" hidden="1" x14ac:dyDescent="0.25">
      <c r="A373" s="137"/>
      <c r="B373" s="125"/>
      <c r="C373" s="53" t="s">
        <v>112</v>
      </c>
      <c r="D373" s="20"/>
      <c r="E373" s="4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  <c r="BO373" s="27"/>
      <c r="BP373" s="27"/>
      <c r="BQ373" s="27"/>
      <c r="BR373" s="27"/>
      <c r="BS373" s="27"/>
      <c r="BT373" s="27"/>
      <c r="BU373" s="27"/>
      <c r="BV373" s="27"/>
      <c r="BW373" s="27"/>
      <c r="BX373" s="27"/>
      <c r="BY373" s="27"/>
      <c r="BZ373" s="27"/>
      <c r="CA373" s="27"/>
      <c r="CB373" s="27"/>
      <c r="CC373" s="27"/>
      <c r="CD373" s="27"/>
      <c r="CE373" s="27"/>
      <c r="CF373" s="27"/>
      <c r="CG373" s="27"/>
      <c r="CH373" s="27"/>
      <c r="CI373" s="27"/>
      <c r="CJ373" s="27"/>
      <c r="CK373" s="27"/>
      <c r="CL373" s="27"/>
      <c r="CM373" s="27"/>
      <c r="CN373" s="27"/>
      <c r="CO373" s="27"/>
      <c r="CP373" s="27"/>
      <c r="CQ373" s="27"/>
      <c r="CR373" s="27"/>
      <c r="CS373" s="27"/>
      <c r="CT373" s="27"/>
      <c r="CU373" s="27"/>
      <c r="CV373" s="43"/>
      <c r="CW373" s="43"/>
      <c r="CX373" s="43"/>
      <c r="CY373" s="43"/>
      <c r="CZ373" s="39">
        <f t="shared" si="50"/>
        <v>0</v>
      </c>
      <c r="DA373" s="80">
        <f t="shared" si="52"/>
        <v>102</v>
      </c>
      <c r="DB373" s="8">
        <f t="shared" si="51"/>
        <v>0</v>
      </c>
    </row>
    <row r="374" spans="1:106" x14ac:dyDescent="0.25">
      <c r="A374" s="137"/>
      <c r="B374" s="123" t="s">
        <v>113</v>
      </c>
      <c r="C374" s="53" t="s">
        <v>110</v>
      </c>
      <c r="D374" s="20"/>
      <c r="E374" s="4"/>
      <c r="F374" s="27"/>
      <c r="G374" s="27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44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  <c r="BO374" s="27"/>
      <c r="BP374" s="27"/>
      <c r="BQ374" s="27"/>
      <c r="BR374" s="27"/>
      <c r="BS374" s="27"/>
      <c r="BT374" s="27"/>
      <c r="BU374" s="201" t="s">
        <v>145</v>
      </c>
      <c r="BV374" s="27"/>
      <c r="BW374" s="27"/>
      <c r="BX374" s="27"/>
      <c r="BY374" s="27"/>
      <c r="BZ374" s="27"/>
      <c r="CA374" s="27"/>
      <c r="CB374" s="27"/>
      <c r="CC374" s="27"/>
      <c r="CD374" s="27"/>
      <c r="CE374" s="27"/>
      <c r="CF374" s="27"/>
      <c r="CG374" s="27"/>
      <c r="CH374" s="27"/>
      <c r="CI374" s="27"/>
      <c r="CJ374" s="27"/>
      <c r="CK374" s="27"/>
      <c r="CL374" s="27"/>
      <c r="CM374" s="27"/>
      <c r="CN374" s="27"/>
      <c r="CO374" s="27"/>
      <c r="CP374" s="27"/>
      <c r="CQ374" s="27"/>
      <c r="CR374" s="27"/>
      <c r="CS374" s="27"/>
      <c r="CT374" s="27"/>
      <c r="CU374" s="27"/>
      <c r="CV374" s="43"/>
      <c r="CW374" s="43"/>
      <c r="CX374" s="43"/>
      <c r="CY374" s="43"/>
      <c r="CZ374" s="39">
        <f t="shared" si="50"/>
        <v>1</v>
      </c>
      <c r="DA374" s="80">
        <f t="shared" ref="DA374:DA382" si="53">34*2</f>
        <v>68</v>
      </c>
      <c r="DB374" s="8">
        <f t="shared" si="51"/>
        <v>1.4705882352941176E-2</v>
      </c>
    </row>
    <row r="375" spans="1:106" hidden="1" x14ac:dyDescent="0.25">
      <c r="A375" s="137"/>
      <c r="B375" s="124"/>
      <c r="C375" s="53" t="s">
        <v>111</v>
      </c>
      <c r="D375" s="89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42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27"/>
      <c r="BZ375" s="27"/>
      <c r="CA375" s="27"/>
      <c r="CB375" s="27"/>
      <c r="CC375" s="27"/>
      <c r="CD375" s="27"/>
      <c r="CE375" s="27"/>
      <c r="CF375" s="27"/>
      <c r="CG375" s="27"/>
      <c r="CH375" s="27"/>
      <c r="CI375" s="27"/>
      <c r="CJ375" s="27"/>
      <c r="CK375" s="27"/>
      <c r="CL375" s="27"/>
      <c r="CM375" s="27"/>
      <c r="CN375" s="27"/>
      <c r="CO375" s="27"/>
      <c r="CP375" s="27"/>
      <c r="CQ375" s="27"/>
      <c r="CR375" s="27"/>
      <c r="CS375" s="27"/>
      <c r="CT375" s="27"/>
      <c r="CU375" s="27"/>
      <c r="CV375" s="43"/>
      <c r="CW375" s="43"/>
      <c r="CX375" s="43"/>
      <c r="CY375" s="43"/>
      <c r="CZ375" s="39">
        <f t="shared" si="50"/>
        <v>0</v>
      </c>
      <c r="DA375" s="80">
        <f t="shared" si="53"/>
        <v>68</v>
      </c>
      <c r="DB375" s="8">
        <f t="shared" si="51"/>
        <v>0</v>
      </c>
    </row>
    <row r="376" spans="1:106" hidden="1" x14ac:dyDescent="0.25">
      <c r="A376" s="137"/>
      <c r="B376" s="125"/>
      <c r="C376" s="53" t="s">
        <v>112</v>
      </c>
      <c r="D376" s="20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  <c r="BO376" s="27"/>
      <c r="BP376" s="27"/>
      <c r="BQ376" s="27"/>
      <c r="BR376" s="27"/>
      <c r="BS376" s="27"/>
      <c r="BT376" s="27"/>
      <c r="BU376" s="27"/>
      <c r="BV376" s="27"/>
      <c r="BW376" s="27"/>
      <c r="BX376" s="27"/>
      <c r="BY376" s="27"/>
      <c r="BZ376" s="27"/>
      <c r="CA376" s="27"/>
      <c r="CB376" s="27"/>
      <c r="CC376" s="27"/>
      <c r="CD376" s="27"/>
      <c r="CE376" s="27"/>
      <c r="CF376" s="27"/>
      <c r="CG376" s="27"/>
      <c r="CH376" s="27"/>
      <c r="CI376" s="27"/>
      <c r="CJ376" s="27"/>
      <c r="CK376" s="27"/>
      <c r="CL376" s="27"/>
      <c r="CM376" s="27"/>
      <c r="CN376" s="27"/>
      <c r="CO376" s="27"/>
      <c r="CP376" s="27"/>
      <c r="CQ376" s="27"/>
      <c r="CR376" s="43"/>
      <c r="CS376" s="43"/>
      <c r="CT376" s="27"/>
      <c r="CU376" s="27"/>
      <c r="CV376" s="43"/>
      <c r="CW376" s="43"/>
      <c r="CX376" s="43"/>
      <c r="CY376" s="43"/>
      <c r="CZ376" s="39">
        <f t="shared" si="50"/>
        <v>0</v>
      </c>
      <c r="DA376" s="80">
        <f t="shared" si="53"/>
        <v>68</v>
      </c>
      <c r="DB376" s="8">
        <f t="shared" si="51"/>
        <v>0</v>
      </c>
    </row>
    <row r="377" spans="1:106" x14ac:dyDescent="0.25">
      <c r="A377" s="137"/>
      <c r="B377" s="123" t="s">
        <v>95</v>
      </c>
      <c r="C377" s="53" t="s">
        <v>110</v>
      </c>
      <c r="D377" s="20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  <c r="BO377" s="27"/>
      <c r="BP377" s="27"/>
      <c r="BQ377" s="27"/>
      <c r="BR377" s="27"/>
      <c r="BS377" s="27"/>
      <c r="BT377" s="27"/>
      <c r="BU377" s="27"/>
      <c r="BV377" s="27"/>
      <c r="BW377" s="27"/>
      <c r="BX377" s="27"/>
      <c r="BY377" s="27"/>
      <c r="BZ377" s="27"/>
      <c r="CA377" s="27"/>
      <c r="CB377" s="27"/>
      <c r="CC377" s="27"/>
      <c r="CD377" s="27"/>
      <c r="CE377" s="27"/>
      <c r="CF377" s="27"/>
      <c r="CG377" s="27"/>
      <c r="CH377" s="27"/>
      <c r="CI377" s="27"/>
      <c r="CJ377" s="27"/>
      <c r="CK377" s="27"/>
      <c r="CL377" s="27"/>
      <c r="CM377" s="27"/>
      <c r="CN377" s="27"/>
      <c r="CO377" s="27"/>
      <c r="CP377" s="27"/>
      <c r="CQ377" s="27"/>
      <c r="CR377" s="43"/>
      <c r="CS377" s="43"/>
      <c r="CT377" s="27"/>
      <c r="CU377" s="27"/>
      <c r="CV377" s="43"/>
      <c r="CW377" s="43"/>
      <c r="CX377" s="43"/>
      <c r="CY377" s="43"/>
      <c r="CZ377" s="39">
        <f t="shared" si="50"/>
        <v>0</v>
      </c>
      <c r="DA377" s="80">
        <f t="shared" si="53"/>
        <v>68</v>
      </c>
      <c r="DB377" s="8">
        <f t="shared" si="51"/>
        <v>0</v>
      </c>
    </row>
    <row r="378" spans="1:106" hidden="1" x14ac:dyDescent="0.25">
      <c r="A378" s="137"/>
      <c r="B378" s="124"/>
      <c r="C378" s="53" t="s">
        <v>111</v>
      </c>
      <c r="D378" s="20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  <c r="BO378" s="27"/>
      <c r="BP378" s="27"/>
      <c r="BQ378" s="27"/>
      <c r="BR378" s="27"/>
      <c r="BS378" s="27"/>
      <c r="BT378" s="27"/>
      <c r="BU378" s="27"/>
      <c r="BV378" s="27"/>
      <c r="BW378" s="27"/>
      <c r="BX378" s="27"/>
      <c r="BY378" s="27"/>
      <c r="BZ378" s="27"/>
      <c r="CA378" s="27"/>
      <c r="CB378" s="27"/>
      <c r="CC378" s="27"/>
      <c r="CD378" s="27"/>
      <c r="CE378" s="27"/>
      <c r="CF378" s="27"/>
      <c r="CG378" s="27"/>
      <c r="CH378" s="27"/>
      <c r="CI378" s="27"/>
      <c r="CJ378" s="27"/>
      <c r="CK378" s="27"/>
      <c r="CL378" s="27"/>
      <c r="CM378" s="27"/>
      <c r="CN378" s="27"/>
      <c r="CO378" s="27"/>
      <c r="CP378" s="27"/>
      <c r="CQ378" s="27"/>
      <c r="CR378" s="43"/>
      <c r="CS378" s="43"/>
      <c r="CT378" s="27"/>
      <c r="CU378" s="27"/>
      <c r="CV378" s="43"/>
      <c r="CW378" s="43"/>
      <c r="CX378" s="43"/>
      <c r="CY378" s="43"/>
      <c r="CZ378" s="39">
        <f t="shared" si="50"/>
        <v>0</v>
      </c>
      <c r="DA378" s="80">
        <f t="shared" si="53"/>
        <v>68</v>
      </c>
      <c r="DB378" s="8">
        <f t="shared" si="51"/>
        <v>0</v>
      </c>
    </row>
    <row r="379" spans="1:106" hidden="1" x14ac:dyDescent="0.25">
      <c r="A379" s="137"/>
      <c r="B379" s="125"/>
      <c r="C379" s="53" t="s">
        <v>112</v>
      </c>
      <c r="D379" s="20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  <c r="BO379" s="27"/>
      <c r="BP379" s="27"/>
      <c r="BQ379" s="27"/>
      <c r="BR379" s="27"/>
      <c r="BS379" s="27"/>
      <c r="BT379" s="27"/>
      <c r="BU379" s="27"/>
      <c r="BV379" s="27"/>
      <c r="BW379" s="27"/>
      <c r="BX379" s="27"/>
      <c r="BY379" s="27"/>
      <c r="BZ379" s="27"/>
      <c r="CA379" s="27"/>
      <c r="CB379" s="27"/>
      <c r="CC379" s="27"/>
      <c r="CD379" s="27"/>
      <c r="CE379" s="27"/>
      <c r="CF379" s="27"/>
      <c r="CG379" s="27"/>
      <c r="CH379" s="27"/>
      <c r="CI379" s="27"/>
      <c r="CJ379" s="27"/>
      <c r="CK379" s="27"/>
      <c r="CL379" s="27"/>
      <c r="CM379" s="27"/>
      <c r="CN379" s="27"/>
      <c r="CO379" s="27"/>
      <c r="CP379" s="27"/>
      <c r="CQ379" s="27"/>
      <c r="CR379" s="43"/>
      <c r="CS379" s="43"/>
      <c r="CT379" s="27"/>
      <c r="CU379" s="27"/>
      <c r="CV379" s="43"/>
      <c r="CW379" s="43"/>
      <c r="CX379" s="43"/>
      <c r="CY379" s="43"/>
      <c r="CZ379" s="39">
        <f t="shared" si="50"/>
        <v>0</v>
      </c>
      <c r="DA379" s="80">
        <f t="shared" si="53"/>
        <v>68</v>
      </c>
      <c r="DB379" s="8">
        <f t="shared" si="51"/>
        <v>0</v>
      </c>
    </row>
    <row r="380" spans="1:106" x14ac:dyDescent="0.25">
      <c r="A380" s="137"/>
      <c r="B380" s="123" t="s">
        <v>96</v>
      </c>
      <c r="C380" s="53" t="s">
        <v>110</v>
      </c>
      <c r="D380" s="23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  <c r="BO380" s="27"/>
      <c r="BP380" s="27"/>
      <c r="BQ380" s="27"/>
      <c r="BR380" s="27"/>
      <c r="BS380" s="27"/>
      <c r="BT380" s="27"/>
      <c r="BU380" s="27"/>
      <c r="BV380" s="27"/>
      <c r="BW380" s="27"/>
      <c r="BX380" s="27"/>
      <c r="BY380" s="27"/>
      <c r="BZ380" s="27"/>
      <c r="CA380" s="27"/>
      <c r="CB380" s="96" t="s">
        <v>138</v>
      </c>
      <c r="CC380" s="27"/>
      <c r="CD380" s="27"/>
      <c r="CE380" s="27"/>
      <c r="CF380" s="27"/>
      <c r="CG380" s="27"/>
      <c r="CH380" s="27"/>
      <c r="CI380" s="27"/>
      <c r="CJ380" s="27"/>
      <c r="CK380" s="27"/>
      <c r="CL380" s="27"/>
      <c r="CM380" s="27"/>
      <c r="CN380" s="27"/>
      <c r="CO380" s="27"/>
      <c r="CP380" s="27"/>
      <c r="CQ380" s="27"/>
      <c r="CR380" s="43"/>
      <c r="CS380" s="43"/>
      <c r="CT380" s="27"/>
      <c r="CU380" s="27"/>
      <c r="CV380" s="43"/>
      <c r="CW380" s="43"/>
      <c r="CX380" s="43"/>
      <c r="CY380" s="43"/>
      <c r="CZ380" s="39">
        <f t="shared" si="50"/>
        <v>1</v>
      </c>
      <c r="DA380" s="80">
        <f t="shared" si="53"/>
        <v>68</v>
      </c>
      <c r="DB380" s="8">
        <f t="shared" si="51"/>
        <v>1.4705882352941176E-2</v>
      </c>
    </row>
    <row r="381" spans="1:106" hidden="1" x14ac:dyDescent="0.25">
      <c r="A381" s="137"/>
      <c r="B381" s="124"/>
      <c r="C381" s="53" t="s">
        <v>111</v>
      </c>
      <c r="D381" s="20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  <c r="BO381" s="27"/>
      <c r="BP381" s="27"/>
      <c r="BQ381" s="27"/>
      <c r="BR381" s="27"/>
      <c r="BS381" s="27"/>
      <c r="BT381" s="27"/>
      <c r="BU381" s="27"/>
      <c r="BV381" s="27"/>
      <c r="BW381" s="27"/>
      <c r="BX381" s="27"/>
      <c r="BY381" s="27"/>
      <c r="BZ381" s="27"/>
      <c r="CA381" s="27"/>
      <c r="CB381" s="27"/>
      <c r="CC381" s="27"/>
      <c r="CD381" s="27"/>
      <c r="CE381" s="27"/>
      <c r="CF381" s="27"/>
      <c r="CG381" s="27"/>
      <c r="CH381" s="27"/>
      <c r="CI381" s="27"/>
      <c r="CJ381" s="27"/>
      <c r="CK381" s="27"/>
      <c r="CL381" s="27"/>
      <c r="CM381" s="27"/>
      <c r="CN381" s="27"/>
      <c r="CO381" s="27"/>
      <c r="CP381" s="27"/>
      <c r="CQ381" s="27"/>
      <c r="CR381" s="43"/>
      <c r="CS381" s="43"/>
      <c r="CT381" s="27"/>
      <c r="CU381" s="27"/>
      <c r="CV381" s="43"/>
      <c r="CW381" s="43"/>
      <c r="CX381" s="43"/>
      <c r="CY381" s="43"/>
      <c r="CZ381" s="39">
        <f t="shared" si="50"/>
        <v>0</v>
      </c>
      <c r="DA381" s="80">
        <f t="shared" si="53"/>
        <v>68</v>
      </c>
      <c r="DB381" s="8">
        <f t="shared" si="51"/>
        <v>0</v>
      </c>
    </row>
    <row r="382" spans="1:106" hidden="1" x14ac:dyDescent="0.25">
      <c r="A382" s="137"/>
      <c r="B382" s="125"/>
      <c r="C382" s="53" t="s">
        <v>112</v>
      </c>
      <c r="D382" s="20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  <c r="BO382" s="27"/>
      <c r="BP382" s="27"/>
      <c r="BQ382" s="27"/>
      <c r="BR382" s="27"/>
      <c r="BS382" s="27"/>
      <c r="BT382" s="27"/>
      <c r="BU382" s="27"/>
      <c r="BV382" s="27"/>
      <c r="BW382" s="27"/>
      <c r="BX382" s="27"/>
      <c r="BY382" s="27"/>
      <c r="BZ382" s="27"/>
      <c r="CA382" s="27"/>
      <c r="CB382" s="27"/>
      <c r="CC382" s="27"/>
      <c r="CD382" s="27"/>
      <c r="CE382" s="27"/>
      <c r="CF382" s="27"/>
      <c r="CG382" s="27"/>
      <c r="CH382" s="27"/>
      <c r="CI382" s="27"/>
      <c r="CJ382" s="27"/>
      <c r="CK382" s="27"/>
      <c r="CL382" s="27"/>
      <c r="CM382" s="27"/>
      <c r="CN382" s="27"/>
      <c r="CO382" s="27"/>
      <c r="CP382" s="27"/>
      <c r="CQ382" s="27"/>
      <c r="CR382" s="43"/>
      <c r="CS382" s="43"/>
      <c r="CT382" s="27"/>
      <c r="CU382" s="27"/>
      <c r="CV382" s="43"/>
      <c r="CW382" s="43"/>
      <c r="CX382" s="43"/>
      <c r="CY382" s="43"/>
      <c r="CZ382" s="39">
        <f t="shared" si="50"/>
        <v>0</v>
      </c>
      <c r="DA382" s="80">
        <f t="shared" si="53"/>
        <v>68</v>
      </c>
      <c r="DB382" s="8">
        <f t="shared" si="51"/>
        <v>0</v>
      </c>
    </row>
    <row r="383" spans="1:106" x14ac:dyDescent="0.25">
      <c r="A383" s="137"/>
      <c r="B383" s="123" t="s">
        <v>29</v>
      </c>
      <c r="C383" s="53" t="s">
        <v>110</v>
      </c>
      <c r="D383" s="20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  <c r="BO383" s="27"/>
      <c r="BP383" s="27"/>
      <c r="BQ383" s="27"/>
      <c r="BR383" s="27"/>
      <c r="BS383" s="27"/>
      <c r="BT383" s="27"/>
      <c r="BU383" s="27"/>
      <c r="BV383" s="27"/>
      <c r="BW383" s="27"/>
      <c r="BX383" s="27"/>
      <c r="BY383" s="27"/>
      <c r="BZ383" s="27"/>
      <c r="CA383" s="27"/>
      <c r="CB383" s="27"/>
      <c r="CC383" s="27"/>
      <c r="CD383" s="27"/>
      <c r="CE383" s="27"/>
      <c r="CF383" s="27"/>
      <c r="CG383" s="27"/>
      <c r="CH383" s="27"/>
      <c r="CI383" s="27"/>
      <c r="CJ383" s="27"/>
      <c r="CK383" s="27"/>
      <c r="CL383" s="27"/>
      <c r="CM383" s="27"/>
      <c r="CN383" s="27"/>
      <c r="CO383" s="27"/>
      <c r="CP383" s="27"/>
      <c r="CQ383" s="27"/>
      <c r="CR383" s="43"/>
      <c r="CS383" s="43"/>
      <c r="CT383" s="27"/>
      <c r="CU383" s="27"/>
      <c r="CV383" s="43"/>
      <c r="CW383" s="43"/>
      <c r="CX383" s="43"/>
      <c r="CY383" s="43"/>
      <c r="CZ383" s="39">
        <f t="shared" si="50"/>
        <v>0</v>
      </c>
      <c r="DA383" s="80">
        <f>34*1</f>
        <v>34</v>
      </c>
      <c r="DB383" s="8">
        <f t="shared" si="51"/>
        <v>0</v>
      </c>
    </row>
    <row r="384" spans="1:106" hidden="1" x14ac:dyDescent="0.25">
      <c r="A384" s="137"/>
      <c r="B384" s="124"/>
      <c r="C384" s="53" t="s">
        <v>111</v>
      </c>
      <c r="D384" s="20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  <c r="BO384" s="27"/>
      <c r="BP384" s="27"/>
      <c r="BQ384" s="27"/>
      <c r="BR384" s="27"/>
      <c r="BS384" s="27"/>
      <c r="BT384" s="27"/>
      <c r="BU384" s="27"/>
      <c r="BV384" s="27"/>
      <c r="BW384" s="27"/>
      <c r="BX384" s="27"/>
      <c r="BY384" s="27"/>
      <c r="BZ384" s="27"/>
      <c r="CA384" s="27"/>
      <c r="CB384" s="27"/>
      <c r="CC384" s="27"/>
      <c r="CD384" s="27"/>
      <c r="CE384" s="27"/>
      <c r="CF384" s="27"/>
      <c r="CG384" s="27"/>
      <c r="CH384" s="27"/>
      <c r="CI384" s="27"/>
      <c r="CJ384" s="27"/>
      <c r="CK384" s="27"/>
      <c r="CL384" s="27"/>
      <c r="CM384" s="27"/>
      <c r="CN384" s="27"/>
      <c r="CO384" s="27"/>
      <c r="CP384" s="27"/>
      <c r="CQ384" s="27"/>
      <c r="CR384" s="43"/>
      <c r="CS384" s="43"/>
      <c r="CT384" s="27"/>
      <c r="CU384" s="27"/>
      <c r="CV384" s="43"/>
      <c r="CW384" s="43"/>
      <c r="CX384" s="43"/>
      <c r="CY384" s="43"/>
      <c r="CZ384" s="39">
        <f t="shared" si="50"/>
        <v>0</v>
      </c>
      <c r="DA384" s="80">
        <f>34*1</f>
        <v>34</v>
      </c>
      <c r="DB384" s="8">
        <f t="shared" si="51"/>
        <v>0</v>
      </c>
    </row>
    <row r="385" spans="1:106" hidden="1" x14ac:dyDescent="0.25">
      <c r="A385" s="137"/>
      <c r="B385" s="124"/>
      <c r="C385" s="53" t="s">
        <v>112</v>
      </c>
      <c r="D385" s="20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  <c r="BO385" s="27"/>
      <c r="BP385" s="27"/>
      <c r="BQ385" s="27"/>
      <c r="BR385" s="27"/>
      <c r="BS385" s="27"/>
      <c r="BT385" s="27"/>
      <c r="BU385" s="27"/>
      <c r="BV385" s="27"/>
      <c r="BW385" s="27"/>
      <c r="BX385" s="27"/>
      <c r="BY385" s="27"/>
      <c r="BZ385" s="27"/>
      <c r="CA385" s="27"/>
      <c r="CB385" s="27"/>
      <c r="CC385" s="27"/>
      <c r="CD385" s="27"/>
      <c r="CE385" s="27"/>
      <c r="CF385" s="27"/>
      <c r="CG385" s="27"/>
      <c r="CH385" s="27"/>
      <c r="CI385" s="27"/>
      <c r="CJ385" s="27"/>
      <c r="CK385" s="27"/>
      <c r="CL385" s="27"/>
      <c r="CM385" s="27"/>
      <c r="CN385" s="27"/>
      <c r="CO385" s="27"/>
      <c r="CP385" s="27"/>
      <c r="CQ385" s="27"/>
      <c r="CR385" s="43"/>
      <c r="CS385" s="43"/>
      <c r="CT385" s="27"/>
      <c r="CU385" s="27"/>
      <c r="CV385" s="43"/>
      <c r="CW385" s="43"/>
      <c r="CX385" s="43"/>
      <c r="CY385" s="43"/>
      <c r="CZ385" s="39">
        <f t="shared" si="50"/>
        <v>0</v>
      </c>
      <c r="DA385" s="80">
        <f>34*1</f>
        <v>34</v>
      </c>
      <c r="DB385" s="8">
        <f t="shared" si="51"/>
        <v>0</v>
      </c>
    </row>
    <row r="386" spans="1:106" x14ac:dyDescent="0.25">
      <c r="A386" s="137"/>
      <c r="B386" s="123" t="s">
        <v>28</v>
      </c>
      <c r="C386" s="53" t="s">
        <v>110</v>
      </c>
      <c r="D386" s="20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99" t="s">
        <v>146</v>
      </c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99" t="s">
        <v>140</v>
      </c>
      <c r="AE386" s="27"/>
      <c r="AF386" s="27"/>
      <c r="AG386" s="27"/>
      <c r="AH386" s="27"/>
      <c r="AI386" s="27"/>
      <c r="AJ386" s="27"/>
      <c r="AK386" s="99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  <c r="BO386" s="27"/>
      <c r="BP386" s="27"/>
      <c r="BQ386" s="27"/>
      <c r="BR386" s="27"/>
      <c r="BS386" s="27"/>
      <c r="BT386" s="27"/>
      <c r="BU386" s="27"/>
      <c r="BV386" s="27"/>
      <c r="BW386" s="27"/>
      <c r="BX386" s="27"/>
      <c r="BY386" s="27"/>
      <c r="BZ386" s="27"/>
      <c r="CA386" s="27"/>
      <c r="CB386" s="201" t="s">
        <v>145</v>
      </c>
      <c r="CC386" s="27"/>
      <c r="CD386" s="27"/>
      <c r="CE386" s="27"/>
      <c r="CF386" s="27"/>
      <c r="CG386" s="27"/>
      <c r="CH386" s="27"/>
      <c r="CI386" s="27"/>
      <c r="CJ386" s="27"/>
      <c r="CK386" s="27"/>
      <c r="CL386" s="27"/>
      <c r="CM386" s="27"/>
      <c r="CN386" s="27"/>
      <c r="CO386" s="27"/>
      <c r="CP386" s="27"/>
      <c r="CQ386" s="27"/>
      <c r="CR386" s="43"/>
      <c r="CS386" s="43"/>
      <c r="CT386" s="27"/>
      <c r="CU386" s="27"/>
      <c r="CV386" s="43"/>
      <c r="CW386" s="43"/>
      <c r="CX386" s="43"/>
      <c r="CY386" s="43"/>
      <c r="CZ386" s="39">
        <f t="shared" si="50"/>
        <v>3</v>
      </c>
      <c r="DA386" s="80">
        <f>34*2</f>
        <v>68</v>
      </c>
      <c r="DB386" s="8">
        <f t="shared" si="51"/>
        <v>4.4117647058823532E-2</v>
      </c>
    </row>
    <row r="387" spans="1:106" hidden="1" x14ac:dyDescent="0.25">
      <c r="A387" s="137"/>
      <c r="B387" s="124"/>
      <c r="C387" s="53" t="s">
        <v>111</v>
      </c>
      <c r="D387" s="20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  <c r="BO387" s="27"/>
      <c r="BP387" s="27"/>
      <c r="BQ387" s="27"/>
      <c r="BR387" s="27"/>
      <c r="BS387" s="27"/>
      <c r="BT387" s="27"/>
      <c r="BU387" s="27"/>
      <c r="BV387" s="27"/>
      <c r="BW387" s="27"/>
      <c r="BX387" s="27"/>
      <c r="BY387" s="27"/>
      <c r="BZ387" s="27"/>
      <c r="CA387" s="27"/>
      <c r="CB387" s="201"/>
      <c r="CC387" s="27"/>
      <c r="CD387" s="27"/>
      <c r="CE387" s="27"/>
      <c r="CF387" s="27"/>
      <c r="CG387" s="27"/>
      <c r="CH387" s="27"/>
      <c r="CI387" s="27"/>
      <c r="CJ387" s="27"/>
      <c r="CK387" s="27"/>
      <c r="CL387" s="27"/>
      <c r="CM387" s="27"/>
      <c r="CN387" s="27"/>
      <c r="CO387" s="27"/>
      <c r="CP387" s="27"/>
      <c r="CQ387" s="27"/>
      <c r="CR387" s="43"/>
      <c r="CS387" s="43"/>
      <c r="CT387" s="27"/>
      <c r="CU387" s="27"/>
      <c r="CV387" s="43"/>
      <c r="CW387" s="43"/>
      <c r="CX387" s="43"/>
      <c r="CY387" s="43"/>
      <c r="CZ387" s="39">
        <f t="shared" si="50"/>
        <v>0</v>
      </c>
      <c r="DA387" s="80">
        <f>34*2</f>
        <v>68</v>
      </c>
      <c r="DB387" s="8">
        <f t="shared" si="51"/>
        <v>0</v>
      </c>
    </row>
    <row r="388" spans="1:106" hidden="1" x14ac:dyDescent="0.25">
      <c r="A388" s="137"/>
      <c r="B388" s="125"/>
      <c r="C388" s="53" t="s">
        <v>112</v>
      </c>
      <c r="D388" s="20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  <c r="BO388" s="27"/>
      <c r="BP388" s="27"/>
      <c r="BQ388" s="27"/>
      <c r="BR388" s="27"/>
      <c r="BS388" s="27"/>
      <c r="BT388" s="27"/>
      <c r="BU388" s="27"/>
      <c r="BV388" s="27"/>
      <c r="BW388" s="27"/>
      <c r="BX388" s="27"/>
      <c r="BY388" s="27"/>
      <c r="BZ388" s="27"/>
      <c r="CA388" s="27"/>
      <c r="CB388" s="201"/>
      <c r="CC388" s="27"/>
      <c r="CD388" s="27"/>
      <c r="CE388" s="27"/>
      <c r="CF388" s="27"/>
      <c r="CG388" s="27"/>
      <c r="CH388" s="27"/>
      <c r="CI388" s="27"/>
      <c r="CJ388" s="27"/>
      <c r="CK388" s="27"/>
      <c r="CL388" s="27"/>
      <c r="CM388" s="27"/>
      <c r="CN388" s="27"/>
      <c r="CO388" s="27"/>
      <c r="CP388" s="27"/>
      <c r="CQ388" s="27"/>
      <c r="CR388" s="43"/>
      <c r="CS388" s="43"/>
      <c r="CT388" s="27"/>
      <c r="CU388" s="27"/>
      <c r="CV388" s="43"/>
      <c r="CW388" s="43"/>
      <c r="CX388" s="43"/>
      <c r="CY388" s="43"/>
      <c r="CZ388" s="39">
        <f t="shared" si="50"/>
        <v>0</v>
      </c>
      <c r="DA388" s="80">
        <f>34*2</f>
        <v>68</v>
      </c>
      <c r="DB388" s="8">
        <f t="shared" si="51"/>
        <v>0</v>
      </c>
    </row>
    <row r="389" spans="1:106" ht="26.4" x14ac:dyDescent="0.25">
      <c r="A389" s="137"/>
      <c r="B389" s="126" t="s">
        <v>31</v>
      </c>
      <c r="C389" s="53" t="s">
        <v>110</v>
      </c>
      <c r="D389" s="20"/>
      <c r="E389" s="4"/>
      <c r="F389" s="27"/>
      <c r="G389" s="27"/>
      <c r="H389" s="27"/>
      <c r="I389" s="27"/>
      <c r="J389" s="27"/>
      <c r="K389" s="99" t="s">
        <v>141</v>
      </c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103" t="s">
        <v>141</v>
      </c>
      <c r="AJ389" s="27"/>
      <c r="AK389" s="27"/>
      <c r="AL389" s="27"/>
      <c r="AM389" s="99" t="s">
        <v>141</v>
      </c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99" t="s">
        <v>138</v>
      </c>
      <c r="BN389" s="27"/>
      <c r="BO389" s="27"/>
      <c r="BP389" s="103" t="s">
        <v>138</v>
      </c>
      <c r="BQ389" s="27"/>
      <c r="BR389" s="27"/>
      <c r="BS389" s="27"/>
      <c r="BT389" s="27"/>
      <c r="BU389" s="27"/>
      <c r="BV389" s="27"/>
      <c r="BW389" s="27"/>
      <c r="BX389" s="27"/>
      <c r="BY389" s="27"/>
      <c r="BZ389" s="27"/>
      <c r="CA389" s="27"/>
      <c r="CB389" s="201" t="s">
        <v>145</v>
      </c>
      <c r="CC389" s="27"/>
      <c r="CD389" s="99" t="s">
        <v>141</v>
      </c>
      <c r="CE389" s="27"/>
      <c r="CF389" s="27"/>
      <c r="CG389" s="99" t="s">
        <v>141</v>
      </c>
      <c r="CH389" s="27"/>
      <c r="CI389" s="99" t="s">
        <v>138</v>
      </c>
      <c r="CJ389" s="27"/>
      <c r="CK389" s="27"/>
      <c r="CL389" s="27"/>
      <c r="CM389" s="27"/>
      <c r="CN389" s="27"/>
      <c r="CO389" s="27"/>
      <c r="CP389" s="27"/>
      <c r="CQ389" s="27"/>
      <c r="CR389" s="43"/>
      <c r="CS389" s="43"/>
      <c r="CT389" s="27"/>
      <c r="CU389" s="27"/>
      <c r="CV389" s="43"/>
      <c r="CW389" s="43"/>
      <c r="CX389" s="43"/>
      <c r="CY389" s="43"/>
      <c r="CZ389" s="39">
        <f t="shared" si="50"/>
        <v>9</v>
      </c>
      <c r="DA389" s="80">
        <f t="shared" ref="DA389:DA394" si="54">34*1</f>
        <v>34</v>
      </c>
      <c r="DB389" s="8">
        <f t="shared" si="51"/>
        <v>0.26470588235294118</v>
      </c>
    </row>
    <row r="390" spans="1:106" hidden="1" x14ac:dyDescent="0.25">
      <c r="A390" s="137"/>
      <c r="B390" s="126"/>
      <c r="C390" s="53" t="s">
        <v>111</v>
      </c>
      <c r="D390" s="20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  <c r="BO390" s="27"/>
      <c r="BP390" s="27"/>
      <c r="BQ390" s="27"/>
      <c r="BR390" s="27"/>
      <c r="BS390" s="27"/>
      <c r="BT390" s="27"/>
      <c r="BU390" s="27"/>
      <c r="BV390" s="27"/>
      <c r="BW390" s="27"/>
      <c r="BX390" s="27"/>
      <c r="BY390" s="27"/>
      <c r="BZ390" s="27"/>
      <c r="CA390" s="27"/>
      <c r="CB390" s="201"/>
      <c r="CC390" s="27"/>
      <c r="CD390" s="27"/>
      <c r="CE390" s="27"/>
      <c r="CF390" s="27"/>
      <c r="CG390" s="27"/>
      <c r="CH390" s="27"/>
      <c r="CI390" s="27"/>
      <c r="CJ390" s="27"/>
      <c r="CK390" s="27"/>
      <c r="CL390" s="27"/>
      <c r="CM390" s="27"/>
      <c r="CN390" s="27"/>
      <c r="CO390" s="27"/>
      <c r="CP390" s="27"/>
      <c r="CQ390" s="27"/>
      <c r="CR390" s="43"/>
      <c r="CS390" s="43"/>
      <c r="CT390" s="27"/>
      <c r="CU390" s="27"/>
      <c r="CV390" s="43"/>
      <c r="CW390" s="43"/>
      <c r="CX390" s="43"/>
      <c r="CY390" s="43"/>
      <c r="CZ390" s="39">
        <f t="shared" si="50"/>
        <v>0</v>
      </c>
      <c r="DA390" s="80">
        <f t="shared" si="54"/>
        <v>34</v>
      </c>
      <c r="DB390" s="8">
        <f t="shared" si="51"/>
        <v>0</v>
      </c>
    </row>
    <row r="391" spans="1:106" hidden="1" x14ac:dyDescent="0.25">
      <c r="A391" s="137"/>
      <c r="B391" s="126"/>
      <c r="C391" s="53" t="s">
        <v>112</v>
      </c>
      <c r="D391" s="20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  <c r="BO391" s="27"/>
      <c r="BP391" s="27"/>
      <c r="BQ391" s="27"/>
      <c r="BR391" s="27"/>
      <c r="BS391" s="27"/>
      <c r="BT391" s="27"/>
      <c r="BU391" s="27"/>
      <c r="BV391" s="27"/>
      <c r="BW391" s="27"/>
      <c r="BX391" s="27"/>
      <c r="BY391" s="27"/>
      <c r="BZ391" s="27"/>
      <c r="CA391" s="27"/>
      <c r="CB391" s="201"/>
      <c r="CC391" s="27"/>
      <c r="CD391" s="27"/>
      <c r="CE391" s="27"/>
      <c r="CF391" s="27"/>
      <c r="CG391" s="27"/>
      <c r="CH391" s="27"/>
      <c r="CI391" s="27"/>
      <c r="CJ391" s="27"/>
      <c r="CK391" s="27"/>
      <c r="CL391" s="27"/>
      <c r="CM391" s="27"/>
      <c r="CN391" s="27"/>
      <c r="CO391" s="27"/>
      <c r="CP391" s="27"/>
      <c r="CQ391" s="27"/>
      <c r="CR391" s="43"/>
      <c r="CS391" s="43"/>
      <c r="CT391" s="27"/>
      <c r="CU391" s="27"/>
      <c r="CV391" s="43"/>
      <c r="CW391" s="43"/>
      <c r="CX391" s="43"/>
      <c r="CY391" s="43"/>
      <c r="CZ391" s="39">
        <f t="shared" si="50"/>
        <v>0</v>
      </c>
      <c r="DA391" s="80">
        <f t="shared" si="54"/>
        <v>34</v>
      </c>
      <c r="DB391" s="8">
        <f t="shared" si="51"/>
        <v>0</v>
      </c>
    </row>
    <row r="392" spans="1:106" x14ac:dyDescent="0.25">
      <c r="A392" s="137"/>
      <c r="B392" s="126" t="s">
        <v>23</v>
      </c>
      <c r="C392" s="53" t="s">
        <v>110</v>
      </c>
      <c r="D392" s="20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  <c r="BO392" s="27"/>
      <c r="BP392" s="27"/>
      <c r="BQ392" s="27"/>
      <c r="BR392" s="27"/>
      <c r="BS392" s="27"/>
      <c r="BT392" s="27"/>
      <c r="BU392" s="27"/>
      <c r="BV392" s="27"/>
      <c r="BW392" s="27"/>
      <c r="BX392" s="27"/>
      <c r="BY392" s="27"/>
      <c r="BZ392" s="27"/>
      <c r="CA392" s="27"/>
      <c r="CB392" s="201" t="s">
        <v>145</v>
      </c>
      <c r="CC392" s="27"/>
      <c r="CD392" s="27"/>
      <c r="CE392" s="27"/>
      <c r="CF392" s="27"/>
      <c r="CG392" s="27"/>
      <c r="CH392" s="27"/>
      <c r="CI392" s="27"/>
      <c r="CJ392" s="27"/>
      <c r="CK392" s="27"/>
      <c r="CL392" s="27"/>
      <c r="CM392" s="27"/>
      <c r="CN392" s="27"/>
      <c r="CO392" s="27"/>
      <c r="CP392" s="27"/>
      <c r="CQ392" s="27"/>
      <c r="CR392" s="43"/>
      <c r="CS392" s="43"/>
      <c r="CT392" s="27"/>
      <c r="CU392" s="27"/>
      <c r="CV392" s="43"/>
      <c r="CW392" s="43"/>
      <c r="CX392" s="43"/>
      <c r="CY392" s="43"/>
      <c r="CZ392" s="39">
        <f t="shared" si="50"/>
        <v>1</v>
      </c>
      <c r="DA392" s="80">
        <f t="shared" si="54"/>
        <v>34</v>
      </c>
      <c r="DB392" s="8">
        <f t="shared" si="51"/>
        <v>2.9411764705882353E-2</v>
      </c>
    </row>
    <row r="393" spans="1:106" hidden="1" x14ac:dyDescent="0.25">
      <c r="A393" s="137"/>
      <c r="B393" s="126"/>
      <c r="C393" s="53" t="s">
        <v>111</v>
      </c>
      <c r="D393" s="20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  <c r="BO393" s="27"/>
      <c r="BP393" s="27"/>
      <c r="BQ393" s="27"/>
      <c r="BR393" s="27"/>
      <c r="BS393" s="27"/>
      <c r="BT393" s="27"/>
      <c r="BU393" s="27"/>
      <c r="BV393" s="27"/>
      <c r="BW393" s="27"/>
      <c r="BX393" s="27"/>
      <c r="BY393" s="27"/>
      <c r="BZ393" s="27"/>
      <c r="CA393" s="27"/>
      <c r="CB393" s="27"/>
      <c r="CC393" s="27"/>
      <c r="CD393" s="27"/>
      <c r="CE393" s="27"/>
      <c r="CF393" s="27"/>
      <c r="CG393" s="27"/>
      <c r="CH393" s="27"/>
      <c r="CI393" s="27"/>
      <c r="CJ393" s="27"/>
      <c r="CK393" s="27"/>
      <c r="CL393" s="27"/>
      <c r="CM393" s="27"/>
      <c r="CN393" s="27"/>
      <c r="CO393" s="27"/>
      <c r="CP393" s="27"/>
      <c r="CQ393" s="27"/>
      <c r="CR393" s="43"/>
      <c r="CS393" s="43"/>
      <c r="CT393" s="27"/>
      <c r="CU393" s="27"/>
      <c r="CV393" s="43"/>
      <c r="CW393" s="43"/>
      <c r="CX393" s="43"/>
      <c r="CY393" s="43"/>
      <c r="CZ393" s="39">
        <f t="shared" si="50"/>
        <v>0</v>
      </c>
      <c r="DA393" s="80">
        <f t="shared" si="54"/>
        <v>34</v>
      </c>
      <c r="DB393" s="8">
        <f t="shared" si="51"/>
        <v>0</v>
      </c>
    </row>
    <row r="394" spans="1:106" hidden="1" x14ac:dyDescent="0.25">
      <c r="A394" s="137"/>
      <c r="B394" s="126"/>
      <c r="C394" s="53" t="s">
        <v>112</v>
      </c>
      <c r="D394" s="20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  <c r="BO394" s="27"/>
      <c r="BP394" s="27"/>
      <c r="BQ394" s="27"/>
      <c r="BR394" s="27"/>
      <c r="BS394" s="27"/>
      <c r="BT394" s="27"/>
      <c r="BU394" s="27"/>
      <c r="BV394" s="27"/>
      <c r="BW394" s="27"/>
      <c r="BX394" s="27"/>
      <c r="BY394" s="27"/>
      <c r="BZ394" s="27"/>
      <c r="CA394" s="27"/>
      <c r="CB394" s="27"/>
      <c r="CC394" s="27"/>
      <c r="CD394" s="27"/>
      <c r="CE394" s="27"/>
      <c r="CF394" s="27"/>
      <c r="CG394" s="27"/>
      <c r="CH394" s="27"/>
      <c r="CI394" s="27"/>
      <c r="CJ394" s="27"/>
      <c r="CK394" s="27"/>
      <c r="CL394" s="27"/>
      <c r="CM394" s="27"/>
      <c r="CN394" s="27"/>
      <c r="CO394" s="27"/>
      <c r="CP394" s="27"/>
      <c r="CQ394" s="27"/>
      <c r="CR394" s="43"/>
      <c r="CS394" s="43"/>
      <c r="CT394" s="27"/>
      <c r="CU394" s="27"/>
      <c r="CV394" s="43"/>
      <c r="CW394" s="43"/>
      <c r="CX394" s="43"/>
      <c r="CY394" s="43"/>
      <c r="CZ394" s="39">
        <f t="shared" si="50"/>
        <v>0</v>
      </c>
      <c r="DA394" s="80">
        <f t="shared" si="54"/>
        <v>34</v>
      </c>
      <c r="DB394" s="8">
        <f t="shared" si="51"/>
        <v>0</v>
      </c>
    </row>
    <row r="395" spans="1:106" ht="26.4" x14ac:dyDescent="0.25">
      <c r="A395" s="137"/>
      <c r="B395" s="123" t="s">
        <v>22</v>
      </c>
      <c r="C395" s="53" t="s">
        <v>110</v>
      </c>
      <c r="D395" s="20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  <c r="BO395" s="27"/>
      <c r="BP395" s="27"/>
      <c r="BQ395" s="27"/>
      <c r="BR395" s="27"/>
      <c r="BS395" s="27"/>
      <c r="BT395" s="27"/>
      <c r="BU395" s="27"/>
      <c r="BV395" s="27"/>
      <c r="BW395" s="27"/>
      <c r="BX395" s="27"/>
      <c r="BY395" s="201" t="s">
        <v>145</v>
      </c>
      <c r="BZ395" s="27"/>
      <c r="CA395" s="27"/>
      <c r="CB395" s="27"/>
      <c r="CC395" s="27"/>
      <c r="CD395" s="27"/>
      <c r="CE395" s="27"/>
      <c r="CF395" s="27"/>
      <c r="CG395" s="27"/>
      <c r="CH395" s="27"/>
      <c r="CI395" s="27"/>
      <c r="CJ395" s="27"/>
      <c r="CK395" s="27"/>
      <c r="CL395" s="27"/>
      <c r="CM395" s="116" t="s">
        <v>147</v>
      </c>
      <c r="CN395" s="27"/>
      <c r="CO395" s="27"/>
      <c r="CP395" s="27"/>
      <c r="CQ395" s="27"/>
      <c r="CR395" s="43"/>
      <c r="CS395" s="43"/>
      <c r="CT395" s="27"/>
      <c r="CU395" s="27"/>
      <c r="CV395" s="43"/>
      <c r="CW395" s="43"/>
      <c r="CX395" s="43"/>
      <c r="CY395" s="43"/>
      <c r="CZ395" s="39">
        <f t="shared" si="50"/>
        <v>2</v>
      </c>
      <c r="DA395" s="80">
        <f>34*2</f>
        <v>68</v>
      </c>
      <c r="DB395" s="8">
        <f t="shared" si="51"/>
        <v>2.9411764705882353E-2</v>
      </c>
    </row>
    <row r="396" spans="1:106" hidden="1" x14ac:dyDescent="0.25">
      <c r="A396" s="137"/>
      <c r="B396" s="124"/>
      <c r="C396" s="53" t="s">
        <v>111</v>
      </c>
      <c r="D396" s="20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  <c r="BO396" s="27"/>
      <c r="BP396" s="27"/>
      <c r="BQ396" s="27"/>
      <c r="BR396" s="27"/>
      <c r="BS396" s="27"/>
      <c r="BT396" s="27"/>
      <c r="BU396" s="27"/>
      <c r="BV396" s="27"/>
      <c r="BW396" s="27"/>
      <c r="BX396" s="27"/>
      <c r="BY396" s="201"/>
      <c r="BZ396" s="27"/>
      <c r="CA396" s="27"/>
      <c r="CB396" s="27"/>
      <c r="CC396" s="27"/>
      <c r="CD396" s="27"/>
      <c r="CE396" s="27"/>
      <c r="CF396" s="27"/>
      <c r="CG396" s="27"/>
      <c r="CH396" s="27"/>
      <c r="CI396" s="27"/>
      <c r="CJ396" s="27"/>
      <c r="CK396" s="27"/>
      <c r="CL396" s="27"/>
      <c r="CM396" s="27"/>
      <c r="CN396" s="27"/>
      <c r="CO396" s="27"/>
      <c r="CP396" s="27"/>
      <c r="CQ396" s="27"/>
      <c r="CR396" s="43"/>
      <c r="CS396" s="43"/>
      <c r="CT396" s="27"/>
      <c r="CU396" s="27"/>
      <c r="CV396" s="43"/>
      <c r="CW396" s="43"/>
      <c r="CX396" s="43"/>
      <c r="CY396" s="43"/>
      <c r="CZ396" s="39">
        <f t="shared" si="50"/>
        <v>0</v>
      </c>
      <c r="DA396" s="80">
        <f>34*2</f>
        <v>68</v>
      </c>
      <c r="DB396" s="8">
        <f t="shared" si="51"/>
        <v>0</v>
      </c>
    </row>
    <row r="397" spans="1:106" hidden="1" x14ac:dyDescent="0.25">
      <c r="A397" s="137"/>
      <c r="B397" s="125"/>
      <c r="C397" s="53" t="s">
        <v>112</v>
      </c>
      <c r="D397" s="20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  <c r="BO397" s="27"/>
      <c r="BP397" s="27"/>
      <c r="BQ397" s="27"/>
      <c r="BR397" s="27"/>
      <c r="BS397" s="27"/>
      <c r="BT397" s="27"/>
      <c r="BU397" s="27"/>
      <c r="BV397" s="27"/>
      <c r="BW397" s="27"/>
      <c r="BX397" s="27"/>
      <c r="BY397" s="201"/>
      <c r="BZ397" s="27"/>
      <c r="CA397" s="27"/>
      <c r="CB397" s="27"/>
      <c r="CC397" s="27"/>
      <c r="CD397" s="27"/>
      <c r="CE397" s="27"/>
      <c r="CF397" s="27"/>
      <c r="CG397" s="27"/>
      <c r="CH397" s="27"/>
      <c r="CI397" s="27"/>
      <c r="CJ397" s="27"/>
      <c r="CK397" s="27"/>
      <c r="CL397" s="27"/>
      <c r="CM397" s="27"/>
      <c r="CN397" s="27"/>
      <c r="CO397" s="27"/>
      <c r="CP397" s="27"/>
      <c r="CQ397" s="27"/>
      <c r="CR397" s="43"/>
      <c r="CS397" s="43"/>
      <c r="CT397" s="27"/>
      <c r="CU397" s="27"/>
      <c r="CV397" s="43"/>
      <c r="CW397" s="43"/>
      <c r="CX397" s="43"/>
      <c r="CY397" s="43"/>
      <c r="CZ397" s="39">
        <f t="shared" si="50"/>
        <v>0</v>
      </c>
      <c r="DA397" s="80">
        <f>34*2</f>
        <v>68</v>
      </c>
      <c r="DB397" s="8">
        <f t="shared" si="51"/>
        <v>0</v>
      </c>
    </row>
    <row r="398" spans="1:106" x14ac:dyDescent="0.25">
      <c r="A398" s="137"/>
      <c r="B398" s="123" t="s">
        <v>26</v>
      </c>
      <c r="C398" s="53" t="s">
        <v>110</v>
      </c>
      <c r="D398" s="20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  <c r="BO398" s="27"/>
      <c r="BP398" s="27"/>
      <c r="BQ398" s="27"/>
      <c r="BR398" s="27"/>
      <c r="BS398" s="27"/>
      <c r="BT398" s="27"/>
      <c r="BU398" s="27"/>
      <c r="BV398" s="27"/>
      <c r="BW398" s="27"/>
      <c r="BX398" s="27"/>
      <c r="BY398" s="201" t="s">
        <v>145</v>
      </c>
      <c r="BZ398" s="27"/>
      <c r="CA398" s="27"/>
      <c r="CB398" s="27"/>
      <c r="CC398" s="27"/>
      <c r="CD398" s="27"/>
      <c r="CE398" s="27"/>
      <c r="CF398" s="27"/>
      <c r="CG398" s="99" t="s">
        <v>140</v>
      </c>
      <c r="CH398" s="27"/>
      <c r="CI398" s="27"/>
      <c r="CJ398" s="27"/>
      <c r="CK398" s="27"/>
      <c r="CL398" s="27"/>
      <c r="CM398" s="27"/>
      <c r="CN398" s="27"/>
      <c r="CO398" s="27"/>
      <c r="CP398" s="27"/>
      <c r="CQ398" s="27"/>
      <c r="CR398" s="43"/>
      <c r="CS398" s="43"/>
      <c r="CT398" s="27"/>
      <c r="CU398" s="27"/>
      <c r="CV398" s="43"/>
      <c r="CW398" s="43"/>
      <c r="CX398" s="43"/>
      <c r="CY398" s="43"/>
      <c r="CZ398" s="39">
        <f t="shared" si="50"/>
        <v>2</v>
      </c>
      <c r="DA398" s="80">
        <f>34*4</f>
        <v>136</v>
      </c>
      <c r="DB398" s="8">
        <f t="shared" si="51"/>
        <v>1.4705882352941176E-2</v>
      </c>
    </row>
    <row r="399" spans="1:106" hidden="1" x14ac:dyDescent="0.25">
      <c r="A399" s="137"/>
      <c r="B399" s="124"/>
      <c r="C399" s="53" t="s">
        <v>111</v>
      </c>
      <c r="D399" s="20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  <c r="BY399" s="27"/>
      <c r="BZ399" s="27"/>
      <c r="CA399" s="27"/>
      <c r="CB399" s="27"/>
      <c r="CC399" s="27"/>
      <c r="CD399" s="27"/>
      <c r="CE399" s="27"/>
      <c r="CF399" s="27"/>
      <c r="CG399" s="27"/>
      <c r="CH399" s="27"/>
      <c r="CI399" s="27"/>
      <c r="CJ399" s="27"/>
      <c r="CK399" s="27"/>
      <c r="CL399" s="27"/>
      <c r="CM399" s="27"/>
      <c r="CN399" s="27"/>
      <c r="CO399" s="27"/>
      <c r="CP399" s="27"/>
      <c r="CQ399" s="27"/>
      <c r="CR399" s="43"/>
      <c r="CS399" s="43"/>
      <c r="CT399" s="27"/>
      <c r="CU399" s="27"/>
      <c r="CV399" s="43"/>
      <c r="CW399" s="43"/>
      <c r="CX399" s="43"/>
      <c r="CY399" s="43"/>
      <c r="CZ399" s="39">
        <f t="shared" si="50"/>
        <v>0</v>
      </c>
      <c r="DA399" s="80">
        <f>34*4</f>
        <v>136</v>
      </c>
      <c r="DB399" s="8">
        <f t="shared" si="51"/>
        <v>0</v>
      </c>
    </row>
    <row r="400" spans="1:106" hidden="1" x14ac:dyDescent="0.25">
      <c r="A400" s="137"/>
      <c r="B400" s="125"/>
      <c r="C400" s="53" t="s">
        <v>112</v>
      </c>
      <c r="D400" s="20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  <c r="BY400" s="27"/>
      <c r="BZ400" s="27"/>
      <c r="CA400" s="27"/>
      <c r="CB400" s="27"/>
      <c r="CC400" s="27"/>
      <c r="CD400" s="27"/>
      <c r="CE400" s="27"/>
      <c r="CF400" s="27"/>
      <c r="CG400" s="27"/>
      <c r="CH400" s="27"/>
      <c r="CI400" s="27"/>
      <c r="CJ400" s="27"/>
      <c r="CK400" s="27"/>
      <c r="CL400" s="27"/>
      <c r="CM400" s="27"/>
      <c r="CN400" s="27"/>
      <c r="CO400" s="27"/>
      <c r="CP400" s="27"/>
      <c r="CQ400" s="27"/>
      <c r="CR400" s="43"/>
      <c r="CS400" s="43"/>
      <c r="CT400" s="27"/>
      <c r="CU400" s="27"/>
      <c r="CV400" s="43"/>
      <c r="CW400" s="43"/>
      <c r="CX400" s="43"/>
      <c r="CY400" s="43"/>
      <c r="CZ400" s="39">
        <f t="shared" si="50"/>
        <v>0</v>
      </c>
      <c r="DA400" s="80">
        <f>34*4</f>
        <v>136</v>
      </c>
      <c r="DB400" s="8">
        <f t="shared" si="51"/>
        <v>0</v>
      </c>
    </row>
    <row r="401" spans="1:106" x14ac:dyDescent="0.25">
      <c r="A401" s="137"/>
      <c r="B401" s="123" t="s">
        <v>24</v>
      </c>
      <c r="C401" s="53" t="s">
        <v>110</v>
      </c>
      <c r="D401" s="20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  <c r="BY401" s="27"/>
      <c r="BZ401" s="27"/>
      <c r="CA401" s="27"/>
      <c r="CB401" s="201" t="s">
        <v>145</v>
      </c>
      <c r="CC401" s="27"/>
      <c r="CD401" s="27"/>
      <c r="CE401" s="27"/>
      <c r="CF401" s="27"/>
      <c r="CG401" s="27"/>
      <c r="CH401" s="27"/>
      <c r="CI401" s="27"/>
      <c r="CJ401" s="27"/>
      <c r="CK401" s="27"/>
      <c r="CL401" s="27"/>
      <c r="CM401" s="27"/>
      <c r="CN401" s="27"/>
      <c r="CO401" s="27"/>
      <c r="CP401" s="27"/>
      <c r="CQ401" s="27"/>
      <c r="CR401" s="43"/>
      <c r="CS401" s="43"/>
      <c r="CT401" s="27"/>
      <c r="CU401" s="27"/>
      <c r="CV401" s="43"/>
      <c r="CW401" s="43"/>
      <c r="CX401" s="43"/>
      <c r="CY401" s="43"/>
      <c r="CZ401" s="39">
        <f t="shared" si="50"/>
        <v>1</v>
      </c>
      <c r="DA401" s="80">
        <f t="shared" ref="DA401:DA406" si="55">34*1</f>
        <v>34</v>
      </c>
      <c r="DB401" s="8">
        <f t="shared" si="51"/>
        <v>2.9411764705882353E-2</v>
      </c>
    </row>
    <row r="402" spans="1:106" hidden="1" x14ac:dyDescent="0.25">
      <c r="A402" s="137"/>
      <c r="B402" s="124"/>
      <c r="C402" s="53" t="s">
        <v>111</v>
      </c>
      <c r="D402" s="20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  <c r="BZ402" s="27"/>
      <c r="CA402" s="27"/>
      <c r="CB402" s="27"/>
      <c r="CC402" s="27"/>
      <c r="CD402" s="27"/>
      <c r="CE402" s="27"/>
      <c r="CF402" s="27"/>
      <c r="CG402" s="27"/>
      <c r="CH402" s="27"/>
      <c r="CI402" s="27"/>
      <c r="CJ402" s="27"/>
      <c r="CK402" s="27"/>
      <c r="CL402" s="27"/>
      <c r="CM402" s="27"/>
      <c r="CN402" s="27"/>
      <c r="CO402" s="27"/>
      <c r="CP402" s="27"/>
      <c r="CQ402" s="27"/>
      <c r="CR402" s="43"/>
      <c r="CS402" s="43"/>
      <c r="CT402" s="27"/>
      <c r="CU402" s="27"/>
      <c r="CV402" s="43"/>
      <c r="CW402" s="43"/>
      <c r="CX402" s="43"/>
      <c r="CY402" s="43"/>
      <c r="CZ402" s="39">
        <f t="shared" si="50"/>
        <v>0</v>
      </c>
      <c r="DA402" s="80">
        <f t="shared" si="55"/>
        <v>34</v>
      </c>
      <c r="DB402" s="8">
        <f t="shared" si="51"/>
        <v>0</v>
      </c>
    </row>
    <row r="403" spans="1:106" hidden="1" x14ac:dyDescent="0.25">
      <c r="A403" s="137"/>
      <c r="B403" s="125"/>
      <c r="C403" s="53" t="s">
        <v>112</v>
      </c>
      <c r="D403" s="20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  <c r="BZ403" s="27"/>
      <c r="CA403" s="27"/>
      <c r="CB403" s="27"/>
      <c r="CC403" s="27"/>
      <c r="CD403" s="27"/>
      <c r="CE403" s="27"/>
      <c r="CF403" s="27"/>
      <c r="CG403" s="27"/>
      <c r="CH403" s="27"/>
      <c r="CI403" s="27"/>
      <c r="CJ403" s="27"/>
      <c r="CK403" s="27"/>
      <c r="CL403" s="27"/>
      <c r="CM403" s="27"/>
      <c r="CN403" s="27"/>
      <c r="CO403" s="27"/>
      <c r="CP403" s="27"/>
      <c r="CQ403" s="27"/>
      <c r="CR403" s="43"/>
      <c r="CS403" s="43"/>
      <c r="CT403" s="27"/>
      <c r="CU403" s="27"/>
      <c r="CV403" s="43"/>
      <c r="CW403" s="43"/>
      <c r="CX403" s="43"/>
      <c r="CY403" s="43"/>
      <c r="CZ403" s="39">
        <f t="shared" si="50"/>
        <v>0</v>
      </c>
      <c r="DA403" s="80">
        <f t="shared" si="55"/>
        <v>34</v>
      </c>
      <c r="DB403" s="8">
        <f t="shared" si="51"/>
        <v>0</v>
      </c>
    </row>
    <row r="404" spans="1:106" x14ac:dyDescent="0.25">
      <c r="A404" s="137"/>
      <c r="B404" s="126" t="s">
        <v>103</v>
      </c>
      <c r="C404" s="53" t="s">
        <v>110</v>
      </c>
      <c r="D404" s="20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  <c r="BY404" s="27"/>
      <c r="BZ404" s="27"/>
      <c r="CA404" s="27"/>
      <c r="CB404" s="27"/>
      <c r="CC404" s="27"/>
      <c r="CD404" s="27"/>
      <c r="CE404" s="27"/>
      <c r="CF404" s="27"/>
      <c r="CG404" s="27"/>
      <c r="CH404" s="27"/>
      <c r="CI404" s="27"/>
      <c r="CJ404" s="27"/>
      <c r="CK404" s="27"/>
      <c r="CL404" s="27"/>
      <c r="CM404" s="27"/>
      <c r="CN404" s="27"/>
      <c r="CO404" s="27"/>
      <c r="CP404" s="27"/>
      <c r="CQ404" s="27"/>
      <c r="CR404" s="43"/>
      <c r="CS404" s="43"/>
      <c r="CT404" s="27"/>
      <c r="CU404" s="27"/>
      <c r="CV404" s="43"/>
      <c r="CW404" s="43"/>
      <c r="CX404" s="43"/>
      <c r="CY404" s="43"/>
      <c r="CZ404" s="39">
        <f t="shared" si="50"/>
        <v>0</v>
      </c>
      <c r="DA404" s="80">
        <f t="shared" si="55"/>
        <v>34</v>
      </c>
      <c r="DB404" s="8">
        <f t="shared" si="51"/>
        <v>0</v>
      </c>
    </row>
    <row r="405" spans="1:106" hidden="1" x14ac:dyDescent="0.25">
      <c r="A405" s="137"/>
      <c r="B405" s="126"/>
      <c r="C405" s="53" t="s">
        <v>111</v>
      </c>
      <c r="D405" s="20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  <c r="BY405" s="27"/>
      <c r="BZ405" s="27"/>
      <c r="CA405" s="27"/>
      <c r="CB405" s="27"/>
      <c r="CC405" s="27"/>
      <c r="CD405" s="27"/>
      <c r="CE405" s="27"/>
      <c r="CF405" s="27"/>
      <c r="CG405" s="27"/>
      <c r="CH405" s="27"/>
      <c r="CI405" s="27"/>
      <c r="CJ405" s="27"/>
      <c r="CK405" s="27"/>
      <c r="CL405" s="27"/>
      <c r="CM405" s="27"/>
      <c r="CN405" s="27"/>
      <c r="CO405" s="27"/>
      <c r="CP405" s="27"/>
      <c r="CQ405" s="27"/>
      <c r="CR405" s="43"/>
      <c r="CS405" s="43"/>
      <c r="CT405" s="27"/>
      <c r="CU405" s="27"/>
      <c r="CV405" s="43"/>
      <c r="CW405" s="43"/>
      <c r="CX405" s="43"/>
      <c r="CY405" s="43"/>
      <c r="CZ405" s="39">
        <f t="shared" si="50"/>
        <v>0</v>
      </c>
      <c r="DA405" s="80">
        <f t="shared" si="55"/>
        <v>34</v>
      </c>
      <c r="DB405" s="8">
        <f t="shared" si="51"/>
        <v>0</v>
      </c>
    </row>
    <row r="406" spans="1:106" hidden="1" x14ac:dyDescent="0.25">
      <c r="A406" s="137"/>
      <c r="B406" s="126"/>
      <c r="C406" s="53" t="s">
        <v>112</v>
      </c>
      <c r="D406" s="20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  <c r="BZ406" s="27"/>
      <c r="CA406" s="27"/>
      <c r="CB406" s="27"/>
      <c r="CC406" s="27"/>
      <c r="CD406" s="27"/>
      <c r="CE406" s="27"/>
      <c r="CF406" s="27"/>
      <c r="CG406" s="27"/>
      <c r="CH406" s="27"/>
      <c r="CI406" s="27"/>
      <c r="CJ406" s="27"/>
      <c r="CK406" s="27"/>
      <c r="CL406" s="27"/>
      <c r="CM406" s="27"/>
      <c r="CN406" s="27"/>
      <c r="CO406" s="27"/>
      <c r="CP406" s="27"/>
      <c r="CQ406" s="27"/>
      <c r="CR406" s="43"/>
      <c r="CS406" s="43"/>
      <c r="CT406" s="27"/>
      <c r="CU406" s="27"/>
      <c r="CV406" s="43"/>
      <c r="CW406" s="43"/>
      <c r="CX406" s="43"/>
      <c r="CY406" s="43"/>
      <c r="CZ406" s="39">
        <f t="shared" si="50"/>
        <v>0</v>
      </c>
      <c r="DA406" s="80">
        <f t="shared" si="55"/>
        <v>34</v>
      </c>
      <c r="DB406" s="8">
        <f t="shared" si="51"/>
        <v>0</v>
      </c>
    </row>
    <row r="407" spans="1:106" x14ac:dyDescent="0.25">
      <c r="A407" s="137"/>
      <c r="B407" s="126" t="s">
        <v>68</v>
      </c>
      <c r="C407" s="53" t="s">
        <v>110</v>
      </c>
      <c r="D407" s="20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  <c r="BO407" s="27"/>
      <c r="BP407" s="27"/>
      <c r="BQ407" s="27"/>
      <c r="BR407" s="27"/>
      <c r="BS407" s="27"/>
      <c r="BT407" s="27"/>
      <c r="BU407" s="27"/>
      <c r="BV407" s="27"/>
      <c r="BW407" s="27"/>
      <c r="BX407" s="27"/>
      <c r="BY407" s="27"/>
      <c r="BZ407" s="27"/>
      <c r="CA407" s="27"/>
      <c r="CB407" s="27"/>
      <c r="CC407" s="27"/>
      <c r="CD407" s="27"/>
      <c r="CE407" s="27"/>
      <c r="CF407" s="27"/>
      <c r="CG407" s="27"/>
      <c r="CH407" s="27"/>
      <c r="CI407" s="27"/>
      <c r="CJ407" s="27"/>
      <c r="CK407" s="27"/>
      <c r="CL407" s="27"/>
      <c r="CM407" s="27"/>
      <c r="CN407" s="27"/>
      <c r="CO407" s="27"/>
      <c r="CP407" s="27"/>
      <c r="CQ407" s="27"/>
      <c r="CR407" s="43"/>
      <c r="CS407" s="43"/>
      <c r="CT407" s="27"/>
      <c r="CU407" s="27"/>
      <c r="CV407" s="43"/>
      <c r="CW407" s="43"/>
      <c r="CX407" s="43"/>
      <c r="CY407" s="43"/>
      <c r="CZ407" s="39">
        <f t="shared" si="50"/>
        <v>0</v>
      </c>
      <c r="DA407" s="80">
        <f>34*2</f>
        <v>68</v>
      </c>
      <c r="DB407" s="8">
        <f t="shared" si="51"/>
        <v>0</v>
      </c>
    </row>
    <row r="408" spans="1:106" hidden="1" x14ac:dyDescent="0.25">
      <c r="A408" s="137"/>
      <c r="B408" s="126"/>
      <c r="C408" s="53" t="s">
        <v>111</v>
      </c>
      <c r="D408" s="20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  <c r="BO408" s="27"/>
      <c r="BP408" s="27"/>
      <c r="BQ408" s="27"/>
      <c r="BR408" s="27"/>
      <c r="BS408" s="27"/>
      <c r="BT408" s="27"/>
      <c r="BU408" s="27"/>
      <c r="BV408" s="27"/>
      <c r="BW408" s="27"/>
      <c r="BX408" s="27"/>
      <c r="BY408" s="27"/>
      <c r="BZ408" s="27"/>
      <c r="CA408" s="27"/>
      <c r="CB408" s="27"/>
      <c r="CC408" s="27"/>
      <c r="CD408" s="27"/>
      <c r="CE408" s="27"/>
      <c r="CF408" s="27"/>
      <c r="CG408" s="27"/>
      <c r="CH408" s="27"/>
      <c r="CI408" s="27"/>
      <c r="CJ408" s="27"/>
      <c r="CK408" s="27"/>
      <c r="CL408" s="27"/>
      <c r="CM408" s="27"/>
      <c r="CN408" s="27"/>
      <c r="CO408" s="27"/>
      <c r="CP408" s="27"/>
      <c r="CQ408" s="27"/>
      <c r="CR408" s="43"/>
      <c r="CS408" s="43"/>
      <c r="CT408" s="27"/>
      <c r="CU408" s="27"/>
      <c r="CV408" s="43"/>
      <c r="CW408" s="43"/>
      <c r="CX408" s="43"/>
      <c r="CY408" s="43"/>
      <c r="CZ408" s="39">
        <f t="shared" si="50"/>
        <v>0</v>
      </c>
      <c r="DA408" s="80">
        <f>34*2</f>
        <v>68</v>
      </c>
      <c r="DB408" s="8">
        <f t="shared" si="51"/>
        <v>0</v>
      </c>
    </row>
    <row r="409" spans="1:106" hidden="1" x14ac:dyDescent="0.25">
      <c r="A409" s="137"/>
      <c r="B409" s="126"/>
      <c r="C409" s="53" t="s">
        <v>112</v>
      </c>
      <c r="D409" s="20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  <c r="BO409" s="27"/>
      <c r="BP409" s="27"/>
      <c r="BQ409" s="27"/>
      <c r="BR409" s="27"/>
      <c r="BS409" s="27"/>
      <c r="BT409" s="27"/>
      <c r="BU409" s="27"/>
      <c r="BV409" s="27"/>
      <c r="BW409" s="27"/>
      <c r="BX409" s="27"/>
      <c r="BY409" s="27"/>
      <c r="BZ409" s="27"/>
      <c r="CA409" s="27"/>
      <c r="CB409" s="27"/>
      <c r="CC409" s="27"/>
      <c r="CD409" s="27"/>
      <c r="CE409" s="27"/>
      <c r="CF409" s="27"/>
      <c r="CG409" s="27"/>
      <c r="CH409" s="27"/>
      <c r="CI409" s="27"/>
      <c r="CJ409" s="27"/>
      <c r="CK409" s="27"/>
      <c r="CL409" s="27"/>
      <c r="CM409" s="27"/>
      <c r="CN409" s="27"/>
      <c r="CO409" s="27"/>
      <c r="CP409" s="27"/>
      <c r="CQ409" s="27"/>
      <c r="CR409" s="43"/>
      <c r="CS409" s="43"/>
      <c r="CT409" s="27"/>
      <c r="CU409" s="27"/>
      <c r="CV409" s="43"/>
      <c r="CW409" s="43"/>
      <c r="CX409" s="43"/>
      <c r="CY409" s="43"/>
      <c r="CZ409" s="39">
        <f t="shared" si="50"/>
        <v>0</v>
      </c>
      <c r="DA409" s="80">
        <f>34*2</f>
        <v>68</v>
      </c>
      <c r="DB409" s="8">
        <f t="shared" si="51"/>
        <v>0</v>
      </c>
    </row>
    <row r="410" spans="1:106" x14ac:dyDescent="0.25">
      <c r="A410" s="137"/>
      <c r="B410" s="123" t="s">
        <v>114</v>
      </c>
      <c r="C410" s="53" t="s">
        <v>110</v>
      </c>
      <c r="D410" s="20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  <c r="BY410" s="27"/>
      <c r="BZ410" s="27"/>
      <c r="CA410" s="27"/>
      <c r="CB410" s="27"/>
      <c r="CC410" s="27"/>
      <c r="CD410" s="27"/>
      <c r="CE410" s="27"/>
      <c r="CF410" s="27"/>
      <c r="CG410" s="27"/>
      <c r="CH410" s="27"/>
      <c r="CI410" s="27"/>
      <c r="CJ410" s="27"/>
      <c r="CK410" s="27"/>
      <c r="CL410" s="27"/>
      <c r="CM410" s="27"/>
      <c r="CN410" s="27"/>
      <c r="CO410" s="27"/>
      <c r="CP410" s="27"/>
      <c r="CQ410" s="27"/>
      <c r="CR410" s="43"/>
      <c r="CS410" s="43"/>
      <c r="CT410" s="27"/>
      <c r="CU410" s="27"/>
      <c r="CV410" s="43"/>
      <c r="CW410" s="43"/>
      <c r="CX410" s="43"/>
      <c r="CY410" s="43"/>
      <c r="CZ410" s="39">
        <f t="shared" si="50"/>
        <v>0</v>
      </c>
      <c r="DA410" s="80">
        <f>34*1</f>
        <v>34</v>
      </c>
      <c r="DB410" s="8">
        <f t="shared" si="51"/>
        <v>0</v>
      </c>
    </row>
    <row r="411" spans="1:106" hidden="1" x14ac:dyDescent="0.25">
      <c r="A411" s="137"/>
      <c r="B411" s="124"/>
      <c r="C411" s="53" t="s">
        <v>111</v>
      </c>
      <c r="D411" s="52"/>
      <c r="E411" s="4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  <c r="BY411" s="27"/>
      <c r="BZ411" s="27"/>
      <c r="CA411" s="27"/>
      <c r="CB411" s="27"/>
      <c r="CC411" s="27"/>
      <c r="CD411" s="27"/>
      <c r="CE411" s="27"/>
      <c r="CF411" s="27"/>
      <c r="CG411" s="27"/>
      <c r="CH411" s="27"/>
      <c r="CI411" s="27"/>
      <c r="CJ411" s="27"/>
      <c r="CK411" s="27"/>
      <c r="CL411" s="27"/>
      <c r="CM411" s="27"/>
      <c r="CN411" s="27"/>
      <c r="CO411" s="27"/>
      <c r="CP411" s="27"/>
      <c r="CQ411" s="27"/>
      <c r="CR411" s="43"/>
      <c r="CS411" s="43"/>
      <c r="CT411" s="27"/>
      <c r="CU411" s="27"/>
      <c r="CV411" s="43"/>
      <c r="CW411" s="43"/>
      <c r="CX411" s="43"/>
      <c r="CY411" s="43"/>
      <c r="CZ411" s="7">
        <f>SUM(E411:CY411)</f>
        <v>0</v>
      </c>
      <c r="DA411" s="80">
        <f>34*1</f>
        <v>34</v>
      </c>
      <c r="DB411" s="8">
        <f t="shared" si="51"/>
        <v>0</v>
      </c>
    </row>
    <row r="412" spans="1:106" hidden="1" x14ac:dyDescent="0.25">
      <c r="A412" s="137"/>
      <c r="B412" s="125"/>
      <c r="C412" s="53" t="s">
        <v>112</v>
      </c>
      <c r="D412" s="52"/>
      <c r="E412" s="4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  <c r="BZ412" s="27"/>
      <c r="CA412" s="27"/>
      <c r="CB412" s="27"/>
      <c r="CC412" s="27"/>
      <c r="CD412" s="27"/>
      <c r="CE412" s="27"/>
      <c r="CF412" s="27"/>
      <c r="CG412" s="27"/>
      <c r="CH412" s="27"/>
      <c r="CI412" s="27"/>
      <c r="CJ412" s="27"/>
      <c r="CK412" s="27"/>
      <c r="CL412" s="27"/>
      <c r="CM412" s="27"/>
      <c r="CN412" s="27"/>
      <c r="CO412" s="27"/>
      <c r="CP412" s="27"/>
      <c r="CQ412" s="27"/>
      <c r="CR412" s="43"/>
      <c r="CS412" s="43"/>
      <c r="CT412" s="27"/>
      <c r="CU412" s="27"/>
      <c r="CV412" s="43"/>
      <c r="CW412" s="43"/>
      <c r="CX412" s="43"/>
      <c r="CY412" s="43"/>
      <c r="CZ412" s="7">
        <f>SUM(E412:CY412)</f>
        <v>0</v>
      </c>
      <c r="DA412" s="80">
        <f>34*1</f>
        <v>34</v>
      </c>
      <c r="DB412" s="8">
        <f t="shared" si="51"/>
        <v>0</v>
      </c>
    </row>
    <row r="413" spans="1:106" x14ac:dyDescent="0.25">
      <c r="A413" s="67"/>
      <c r="B413" s="68"/>
      <c r="C413" s="68"/>
      <c r="D413" s="68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  <c r="AS413" s="66"/>
      <c r="AT413" s="66"/>
      <c r="AU413" s="66"/>
      <c r="AV413" s="66"/>
      <c r="AW413" s="66"/>
      <c r="AX413" s="66"/>
      <c r="AY413" s="66"/>
      <c r="AZ413" s="66"/>
      <c r="BA413" s="66"/>
      <c r="BB413" s="66"/>
      <c r="BC413" s="66"/>
      <c r="BD413" s="66"/>
      <c r="BE413" s="66"/>
      <c r="BF413" s="66"/>
      <c r="BG413" s="66"/>
      <c r="BH413" s="66"/>
      <c r="BI413" s="66"/>
      <c r="BJ413" s="66"/>
      <c r="BK413" s="66"/>
      <c r="BL413" s="66"/>
      <c r="BM413" s="66"/>
      <c r="BN413" s="66"/>
      <c r="BO413" s="66"/>
      <c r="BP413" s="66"/>
      <c r="BQ413" s="66"/>
      <c r="BR413" s="66"/>
      <c r="BS413" s="66"/>
      <c r="BT413" s="66"/>
      <c r="BU413" s="66"/>
      <c r="BV413" s="66"/>
      <c r="BW413" s="66"/>
      <c r="BX413" s="66"/>
      <c r="BY413" s="66"/>
      <c r="BZ413" s="66"/>
      <c r="CA413" s="66"/>
      <c r="CB413" s="66"/>
      <c r="CC413" s="66"/>
      <c r="CD413" s="66"/>
      <c r="CE413" s="66"/>
      <c r="CF413" s="66"/>
      <c r="CG413" s="66"/>
      <c r="CH413" s="66"/>
      <c r="CI413" s="66"/>
      <c r="CJ413" s="66"/>
      <c r="CK413" s="66"/>
      <c r="CL413" s="66"/>
      <c r="CM413" s="66"/>
      <c r="CN413" s="66"/>
      <c r="CO413" s="66"/>
      <c r="CP413" s="66"/>
      <c r="CQ413" s="66"/>
      <c r="CR413" s="66"/>
      <c r="CS413" s="66"/>
      <c r="CT413" s="66"/>
      <c r="CU413" s="66"/>
      <c r="CV413" s="67"/>
      <c r="CW413" s="67"/>
      <c r="CX413" s="67"/>
      <c r="CY413" s="67"/>
      <c r="CZ413" s="67"/>
      <c r="DA413" s="67"/>
      <c r="DB413" s="67"/>
    </row>
    <row r="414" spans="1:106" ht="25.2" x14ac:dyDescent="0.25">
      <c r="A414" s="138" t="s">
        <v>36</v>
      </c>
      <c r="B414" s="139"/>
      <c r="C414" s="139"/>
      <c r="D414" s="140"/>
      <c r="E414" s="161" t="s">
        <v>34</v>
      </c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61"/>
      <c r="AT414" s="161"/>
      <c r="AU414" s="161"/>
      <c r="AV414" s="161"/>
      <c r="AW414" s="161"/>
      <c r="AX414" s="161"/>
      <c r="AY414" s="161"/>
      <c r="AZ414" s="161"/>
      <c r="BA414" s="161"/>
      <c r="BB414" s="161"/>
      <c r="BC414" s="161"/>
      <c r="BD414" s="161"/>
      <c r="BE414" s="161"/>
      <c r="BF414" s="161"/>
      <c r="BG414" s="161"/>
      <c r="BH414" s="161"/>
      <c r="BI414" s="161"/>
      <c r="BJ414" s="161"/>
      <c r="BK414" s="161"/>
      <c r="BL414" s="161"/>
      <c r="BM414" s="161"/>
      <c r="BN414" s="161"/>
      <c r="BO414" s="161"/>
      <c r="BP414" s="161"/>
      <c r="BQ414" s="161"/>
      <c r="BR414" s="161"/>
      <c r="BS414" s="161"/>
      <c r="BT414" s="161"/>
      <c r="BU414" s="161"/>
      <c r="BV414" s="161"/>
      <c r="BW414" s="161"/>
      <c r="BX414" s="161"/>
      <c r="BY414" s="161"/>
      <c r="BZ414" s="161"/>
      <c r="CA414" s="161"/>
      <c r="CB414" s="161"/>
      <c r="CC414" s="161"/>
      <c r="CD414" s="161"/>
      <c r="CE414" s="161"/>
      <c r="CF414" s="161"/>
      <c r="CG414" s="161"/>
      <c r="CH414" s="161"/>
      <c r="CI414" s="161"/>
      <c r="CJ414" s="161"/>
      <c r="CK414" s="161"/>
      <c r="CL414" s="161"/>
      <c r="CM414" s="161"/>
      <c r="CN414" s="161"/>
      <c r="CO414" s="161"/>
      <c r="CP414" s="161"/>
      <c r="CQ414" s="161"/>
      <c r="CR414" s="161"/>
      <c r="CS414" s="161"/>
      <c r="CT414" s="161"/>
      <c r="CU414" s="161"/>
      <c r="CV414" s="161"/>
      <c r="CW414" s="161"/>
      <c r="CX414" s="161"/>
      <c r="CY414" s="161"/>
      <c r="CZ414" s="162" t="s">
        <v>14</v>
      </c>
      <c r="DA414" s="162" t="s">
        <v>16</v>
      </c>
      <c r="DB414" s="160" t="s">
        <v>15</v>
      </c>
    </row>
    <row r="415" spans="1:106" s="2" customFormat="1" ht="12.75" customHeight="1" x14ac:dyDescent="0.25">
      <c r="A415" s="133" t="s">
        <v>0</v>
      </c>
      <c r="B415" s="134"/>
      <c r="C415" s="123" t="s">
        <v>58</v>
      </c>
      <c r="D415" s="23" t="s">
        <v>13</v>
      </c>
      <c r="E415" s="129" t="s">
        <v>1</v>
      </c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2"/>
      <c r="T415" s="129" t="s">
        <v>2</v>
      </c>
      <c r="U415" s="130"/>
      <c r="V415" s="130"/>
      <c r="W415" s="130"/>
      <c r="X415" s="130"/>
      <c r="Y415" s="130"/>
      <c r="Z415" s="130"/>
      <c r="AA415" s="130"/>
      <c r="AB415" s="130"/>
      <c r="AC415" s="130"/>
      <c r="AD415" s="130"/>
      <c r="AE415" s="130"/>
      <c r="AF415" s="130"/>
      <c r="AG415" s="130"/>
      <c r="AH415" s="130"/>
      <c r="AI415" s="130"/>
      <c r="AJ415" s="130"/>
      <c r="AK415" s="130"/>
      <c r="AL415" s="130"/>
      <c r="AM415" s="132"/>
      <c r="AN415" s="129" t="s">
        <v>3</v>
      </c>
      <c r="AO415" s="130"/>
      <c r="AP415" s="130"/>
      <c r="AQ415" s="130"/>
      <c r="AR415" s="130"/>
      <c r="AS415" s="130"/>
      <c r="AT415" s="130"/>
      <c r="AU415" s="130"/>
      <c r="AV415" s="130"/>
      <c r="AW415" s="130"/>
      <c r="AX415" s="130"/>
      <c r="AY415" s="130"/>
      <c r="AZ415" s="130"/>
      <c r="BA415" s="130"/>
      <c r="BB415" s="130"/>
      <c r="BC415" s="132"/>
      <c r="BD415" s="129" t="s">
        <v>4</v>
      </c>
      <c r="BE415" s="130"/>
      <c r="BF415" s="130"/>
      <c r="BG415" s="130"/>
      <c r="BH415" s="130"/>
      <c r="BI415" s="130"/>
      <c r="BJ415" s="130"/>
      <c r="BK415" s="130"/>
      <c r="BL415" s="130"/>
      <c r="BM415" s="130"/>
      <c r="BN415" s="130"/>
      <c r="BO415" s="130"/>
      <c r="BP415" s="130"/>
      <c r="BQ415" s="130"/>
      <c r="BR415" s="130"/>
      <c r="BS415" s="130"/>
      <c r="BT415" s="130"/>
      <c r="BU415" s="130"/>
      <c r="BV415" s="130"/>
      <c r="BW415" s="130"/>
      <c r="BX415" s="130"/>
      <c r="BY415" s="132"/>
      <c r="BZ415" s="129" t="s">
        <v>5</v>
      </c>
      <c r="CA415" s="130"/>
      <c r="CB415" s="130"/>
      <c r="CC415" s="130"/>
      <c r="CD415" s="130"/>
      <c r="CE415" s="130"/>
      <c r="CF415" s="130"/>
      <c r="CG415" s="130"/>
      <c r="CH415" s="130"/>
      <c r="CI415" s="130"/>
      <c r="CJ415" s="130"/>
      <c r="CK415" s="130"/>
      <c r="CL415" s="130"/>
      <c r="CM415" s="130"/>
      <c r="CN415" s="130"/>
      <c r="CO415" s="130"/>
      <c r="CP415" s="130"/>
      <c r="CQ415" s="130"/>
      <c r="CR415" s="131"/>
      <c r="CS415" s="126"/>
      <c r="CT415" s="126"/>
      <c r="CU415" s="126"/>
      <c r="CV415" s="126"/>
      <c r="CW415" s="126"/>
      <c r="CX415" s="126"/>
      <c r="CY415" s="126"/>
      <c r="CZ415" s="162"/>
      <c r="DA415" s="162"/>
      <c r="DB415" s="160"/>
    </row>
    <row r="416" spans="1:106" s="6" customFormat="1" x14ac:dyDescent="0.2">
      <c r="A416" s="135"/>
      <c r="B416" s="136"/>
      <c r="C416" s="125"/>
      <c r="D416" s="23" t="s">
        <v>137</v>
      </c>
      <c r="E416" s="5">
        <v>12</v>
      </c>
      <c r="F416" s="5">
        <v>13</v>
      </c>
      <c r="G416" s="5">
        <v>14</v>
      </c>
      <c r="H416" s="5">
        <v>15</v>
      </c>
      <c r="I416" s="5">
        <v>16</v>
      </c>
      <c r="J416" s="5">
        <v>19</v>
      </c>
      <c r="K416" s="5">
        <v>20</v>
      </c>
      <c r="L416" s="5">
        <v>21</v>
      </c>
      <c r="M416" s="5">
        <v>22</v>
      </c>
      <c r="N416" s="5">
        <v>23</v>
      </c>
      <c r="O416" s="5">
        <v>26</v>
      </c>
      <c r="P416" s="5">
        <v>27</v>
      </c>
      <c r="Q416" s="5">
        <v>28</v>
      </c>
      <c r="R416" s="5">
        <v>29</v>
      </c>
      <c r="S416" s="5">
        <v>30</v>
      </c>
      <c r="T416" s="5">
        <v>2</v>
      </c>
      <c r="U416" s="5">
        <v>3</v>
      </c>
      <c r="V416" s="5">
        <v>4</v>
      </c>
      <c r="W416" s="5">
        <v>5</v>
      </c>
      <c r="X416" s="5">
        <v>6</v>
      </c>
      <c r="Y416" s="5">
        <v>8</v>
      </c>
      <c r="Z416" s="5">
        <v>9</v>
      </c>
      <c r="AA416" s="5">
        <v>10</v>
      </c>
      <c r="AB416" s="5">
        <v>11</v>
      </c>
      <c r="AC416" s="5">
        <v>12</v>
      </c>
      <c r="AD416" s="5">
        <v>13</v>
      </c>
      <c r="AE416" s="5">
        <v>16</v>
      </c>
      <c r="AF416" s="5">
        <v>17</v>
      </c>
      <c r="AG416" s="5">
        <v>18</v>
      </c>
      <c r="AH416" s="5">
        <v>19</v>
      </c>
      <c r="AI416" s="5">
        <v>20</v>
      </c>
      <c r="AJ416" s="5">
        <v>24</v>
      </c>
      <c r="AK416" s="5">
        <v>25</v>
      </c>
      <c r="AL416" s="5">
        <v>26</v>
      </c>
      <c r="AM416" s="5">
        <v>27</v>
      </c>
      <c r="AN416" s="5">
        <v>2</v>
      </c>
      <c r="AO416" s="5">
        <v>3</v>
      </c>
      <c r="AP416" s="5">
        <v>4</v>
      </c>
      <c r="AQ416" s="5">
        <v>5</v>
      </c>
      <c r="AR416" s="5">
        <v>6</v>
      </c>
      <c r="AS416" s="5">
        <v>10</v>
      </c>
      <c r="AT416" s="5">
        <v>11</v>
      </c>
      <c r="AU416" s="5">
        <v>12</v>
      </c>
      <c r="AV416" s="5">
        <v>13</v>
      </c>
      <c r="AW416" s="5">
        <v>16</v>
      </c>
      <c r="AX416" s="5">
        <v>17</v>
      </c>
      <c r="AY416" s="5">
        <v>18</v>
      </c>
      <c r="AZ416" s="5">
        <v>19</v>
      </c>
      <c r="BA416" s="5">
        <v>20</v>
      </c>
      <c r="BB416" s="5">
        <v>30</v>
      </c>
      <c r="BC416" s="5">
        <v>31</v>
      </c>
      <c r="BD416" s="5">
        <v>1</v>
      </c>
      <c r="BE416" s="5">
        <v>2</v>
      </c>
      <c r="BF416" s="5">
        <v>3</v>
      </c>
      <c r="BG416" s="5">
        <v>6</v>
      </c>
      <c r="BH416" s="5">
        <v>7</v>
      </c>
      <c r="BI416" s="5">
        <v>8</v>
      </c>
      <c r="BJ416" s="5">
        <v>9</v>
      </c>
      <c r="BK416" s="5">
        <v>10</v>
      </c>
      <c r="BL416" s="5">
        <v>13</v>
      </c>
      <c r="BM416" s="5">
        <v>14</v>
      </c>
      <c r="BN416" s="5">
        <v>15</v>
      </c>
      <c r="BO416" s="5">
        <v>16</v>
      </c>
      <c r="BP416" s="5">
        <v>17</v>
      </c>
      <c r="BQ416" s="5">
        <v>20</v>
      </c>
      <c r="BR416" s="5">
        <v>21</v>
      </c>
      <c r="BS416" s="5">
        <v>22</v>
      </c>
      <c r="BT416" s="5">
        <v>23</v>
      </c>
      <c r="BU416" s="5">
        <v>24</v>
      </c>
      <c r="BV416" s="5">
        <v>27</v>
      </c>
      <c r="BW416" s="5">
        <v>28</v>
      </c>
      <c r="BX416" s="5">
        <v>29</v>
      </c>
      <c r="BY416" s="5">
        <v>30</v>
      </c>
      <c r="BZ416" s="5">
        <v>4</v>
      </c>
      <c r="CA416" s="5">
        <v>5</v>
      </c>
      <c r="CB416" s="5">
        <v>6</v>
      </c>
      <c r="CC416" s="5">
        <v>7</v>
      </c>
      <c r="CD416" s="5">
        <v>8</v>
      </c>
      <c r="CE416" s="5">
        <v>12</v>
      </c>
      <c r="CF416" s="5">
        <v>13</v>
      </c>
      <c r="CG416" s="5">
        <v>14</v>
      </c>
      <c r="CH416" s="5">
        <v>15</v>
      </c>
      <c r="CI416" s="5">
        <v>18</v>
      </c>
      <c r="CJ416" s="5">
        <v>19</v>
      </c>
      <c r="CK416" s="5">
        <v>20</v>
      </c>
      <c r="CL416" s="5">
        <v>21</v>
      </c>
      <c r="CM416" s="5">
        <v>22</v>
      </c>
      <c r="CN416" s="5">
        <v>25</v>
      </c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162"/>
      <c r="DA416" s="162"/>
      <c r="DB416" s="160"/>
    </row>
    <row r="417" spans="1:106" x14ac:dyDescent="0.25">
      <c r="A417" s="137" t="s">
        <v>19</v>
      </c>
      <c r="B417" s="123" t="s">
        <v>8</v>
      </c>
      <c r="C417" s="58" t="s">
        <v>115</v>
      </c>
      <c r="D417" s="52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103" t="s">
        <v>140</v>
      </c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103" t="s">
        <v>140</v>
      </c>
      <c r="BS417" s="27"/>
      <c r="BT417" s="27"/>
      <c r="BU417" s="27"/>
      <c r="BV417" s="27"/>
      <c r="BW417" s="27"/>
      <c r="BX417" s="27"/>
      <c r="BY417" s="27"/>
      <c r="BZ417" s="120"/>
      <c r="CA417" s="120"/>
      <c r="CB417" s="114" t="s">
        <v>140</v>
      </c>
      <c r="CC417" s="121"/>
      <c r="CD417" s="121"/>
      <c r="CE417" s="27"/>
      <c r="CF417" s="27"/>
      <c r="CG417" s="27"/>
      <c r="CH417" s="27"/>
      <c r="CI417" s="27"/>
      <c r="CJ417" s="27"/>
      <c r="CK417" s="27"/>
      <c r="CL417" s="27"/>
      <c r="CM417" s="27"/>
      <c r="CN417" s="27"/>
      <c r="CO417" s="27"/>
      <c r="CP417" s="27"/>
      <c r="CQ417" s="27"/>
      <c r="CR417" s="27"/>
      <c r="CS417" s="27"/>
      <c r="CT417" s="27"/>
      <c r="CU417" s="27"/>
      <c r="CV417" s="43"/>
      <c r="CW417" s="43"/>
      <c r="CX417" s="43"/>
      <c r="CY417" s="43"/>
      <c r="CZ417" s="39">
        <f t="shared" ref="CZ417:CZ459" si="56">COUNTA(E417:CY417)</f>
        <v>3</v>
      </c>
      <c r="DA417" s="80">
        <f>34*2</f>
        <v>68</v>
      </c>
      <c r="DB417" s="8">
        <f t="shared" ref="DB417:DB461" si="57">CZ417/DA417</f>
        <v>4.4117647058823532E-2</v>
      </c>
    </row>
    <row r="418" spans="1:106" hidden="1" x14ac:dyDescent="0.25">
      <c r="A418" s="137"/>
      <c r="B418" s="124"/>
      <c r="C418" s="58" t="s">
        <v>116</v>
      </c>
      <c r="D418" s="52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  <c r="BY418" s="27"/>
      <c r="BZ418" s="120"/>
      <c r="CA418" s="120"/>
      <c r="CB418" s="121"/>
      <c r="CC418" s="121"/>
      <c r="CD418" s="121"/>
      <c r="CE418" s="27"/>
      <c r="CF418" s="27"/>
      <c r="CG418" s="27"/>
      <c r="CH418" s="27"/>
      <c r="CI418" s="27"/>
      <c r="CJ418" s="27"/>
      <c r="CK418" s="27"/>
      <c r="CL418" s="27"/>
      <c r="CM418" s="27"/>
      <c r="CN418" s="27"/>
      <c r="CO418" s="27"/>
      <c r="CP418" s="27"/>
      <c r="CQ418" s="27"/>
      <c r="CR418" s="27"/>
      <c r="CS418" s="27"/>
      <c r="CT418" s="27"/>
      <c r="CU418" s="27"/>
      <c r="CV418" s="43"/>
      <c r="CW418" s="43"/>
      <c r="CX418" s="43"/>
      <c r="CY418" s="43"/>
      <c r="CZ418" s="39">
        <f t="shared" si="56"/>
        <v>0</v>
      </c>
      <c r="DA418" s="80">
        <f>34*2</f>
        <v>68</v>
      </c>
      <c r="DB418" s="8">
        <f t="shared" si="57"/>
        <v>0</v>
      </c>
    </row>
    <row r="419" spans="1:106" hidden="1" x14ac:dyDescent="0.25">
      <c r="A419" s="137"/>
      <c r="B419" s="125"/>
      <c r="C419" s="58" t="s">
        <v>117</v>
      </c>
      <c r="D419" s="52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  <c r="BY419" s="27"/>
      <c r="BZ419" s="120"/>
      <c r="CA419" s="120"/>
      <c r="CB419" s="121"/>
      <c r="CC419" s="121"/>
      <c r="CD419" s="121"/>
      <c r="CE419" s="27"/>
      <c r="CF419" s="27"/>
      <c r="CG419" s="27"/>
      <c r="CH419" s="27"/>
      <c r="CI419" s="27"/>
      <c r="CJ419" s="27"/>
      <c r="CK419" s="27"/>
      <c r="CL419" s="27"/>
      <c r="CM419" s="27"/>
      <c r="CN419" s="27"/>
      <c r="CO419" s="27"/>
      <c r="CP419" s="27"/>
      <c r="CQ419" s="27"/>
      <c r="CR419" s="27"/>
      <c r="CS419" s="27"/>
      <c r="CT419" s="27"/>
      <c r="CU419" s="27"/>
      <c r="CV419" s="43"/>
      <c r="CW419" s="43"/>
      <c r="CX419" s="43"/>
      <c r="CY419" s="43"/>
      <c r="CZ419" s="39">
        <f t="shared" si="56"/>
        <v>0</v>
      </c>
      <c r="DA419" s="80">
        <f>34*2</f>
        <v>68</v>
      </c>
      <c r="DB419" s="8">
        <f t="shared" si="57"/>
        <v>0</v>
      </c>
    </row>
    <row r="420" spans="1:106" x14ac:dyDescent="0.25">
      <c r="A420" s="137"/>
      <c r="B420" s="123" t="s">
        <v>21</v>
      </c>
      <c r="C420" s="58" t="s">
        <v>115</v>
      </c>
      <c r="D420" s="52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  <c r="BO420" s="27"/>
      <c r="BP420" s="27"/>
      <c r="BQ420" s="27"/>
      <c r="BR420" s="27"/>
      <c r="BS420" s="27"/>
      <c r="BT420" s="27"/>
      <c r="BU420" s="27"/>
      <c r="BV420" s="27"/>
      <c r="BW420" s="27"/>
      <c r="BX420" s="27"/>
      <c r="BY420" s="27"/>
      <c r="BZ420" s="120"/>
      <c r="CA420" s="120"/>
      <c r="CB420" s="121"/>
      <c r="CC420" s="121"/>
      <c r="CD420" s="114" t="s">
        <v>140</v>
      </c>
      <c r="CE420" s="27"/>
      <c r="CF420" s="27"/>
      <c r="CG420" s="27"/>
      <c r="CH420" s="27"/>
      <c r="CI420" s="27"/>
      <c r="CJ420" s="27"/>
      <c r="CK420" s="27"/>
      <c r="CL420" s="27"/>
      <c r="CM420" s="27"/>
      <c r="CN420" s="27"/>
      <c r="CO420" s="27"/>
      <c r="CP420" s="27"/>
      <c r="CQ420" s="27"/>
      <c r="CR420" s="27"/>
      <c r="CS420" s="27"/>
      <c r="CT420" s="27"/>
      <c r="CU420" s="27"/>
      <c r="CV420" s="43"/>
      <c r="CW420" s="43"/>
      <c r="CX420" s="43"/>
      <c r="CY420" s="43"/>
      <c r="CZ420" s="39">
        <f t="shared" si="56"/>
        <v>1</v>
      </c>
      <c r="DA420" s="80">
        <f t="shared" ref="DA420:DA425" si="58">34*3</f>
        <v>102</v>
      </c>
      <c r="DB420" s="8">
        <f t="shared" si="57"/>
        <v>9.8039215686274508E-3</v>
      </c>
    </row>
    <row r="421" spans="1:106" hidden="1" x14ac:dyDescent="0.25">
      <c r="A421" s="137"/>
      <c r="B421" s="124"/>
      <c r="C421" s="58" t="s">
        <v>116</v>
      </c>
      <c r="D421" s="5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7"/>
      <c r="BY421" s="27"/>
      <c r="BZ421" s="27"/>
      <c r="CA421" s="27"/>
      <c r="CB421" s="27"/>
      <c r="CC421" s="27"/>
      <c r="CD421" s="27"/>
      <c r="CE421" s="27"/>
      <c r="CF421" s="27"/>
      <c r="CG421" s="27"/>
      <c r="CH421" s="27"/>
      <c r="CI421" s="27"/>
      <c r="CJ421" s="27"/>
      <c r="CK421" s="27"/>
      <c r="CL421" s="27"/>
      <c r="CM421" s="27"/>
      <c r="CN421" s="27"/>
      <c r="CO421" s="27"/>
      <c r="CP421" s="27"/>
      <c r="CQ421" s="27"/>
      <c r="CR421" s="27"/>
      <c r="CS421" s="27"/>
      <c r="CT421" s="27"/>
      <c r="CU421" s="27"/>
      <c r="CV421" s="43"/>
      <c r="CW421" s="43"/>
      <c r="CX421" s="43"/>
      <c r="CY421" s="43"/>
      <c r="CZ421" s="39">
        <f t="shared" si="56"/>
        <v>0</v>
      </c>
      <c r="DA421" s="80">
        <f t="shared" si="58"/>
        <v>102</v>
      </c>
      <c r="DB421" s="8">
        <f t="shared" si="57"/>
        <v>0</v>
      </c>
    </row>
    <row r="422" spans="1:106" hidden="1" x14ac:dyDescent="0.25">
      <c r="A422" s="137"/>
      <c r="B422" s="125"/>
      <c r="C422" s="58" t="s">
        <v>117</v>
      </c>
      <c r="D422" s="52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  <c r="BO422" s="27"/>
      <c r="BP422" s="27"/>
      <c r="BQ422" s="27"/>
      <c r="BR422" s="27"/>
      <c r="BS422" s="27"/>
      <c r="BT422" s="27"/>
      <c r="BU422" s="27"/>
      <c r="BV422" s="27"/>
      <c r="BW422" s="27"/>
      <c r="BX422" s="27"/>
      <c r="BY422" s="27"/>
      <c r="BZ422" s="27"/>
      <c r="CA422" s="27"/>
      <c r="CB422" s="27"/>
      <c r="CC422" s="27"/>
      <c r="CD422" s="27"/>
      <c r="CE422" s="27"/>
      <c r="CF422" s="27"/>
      <c r="CG422" s="27"/>
      <c r="CH422" s="27"/>
      <c r="CI422" s="27"/>
      <c r="CJ422" s="27"/>
      <c r="CK422" s="27"/>
      <c r="CL422" s="27"/>
      <c r="CM422" s="27"/>
      <c r="CN422" s="27"/>
      <c r="CO422" s="27"/>
      <c r="CP422" s="27"/>
      <c r="CQ422" s="27"/>
      <c r="CR422" s="27"/>
      <c r="CS422" s="27"/>
      <c r="CT422" s="27"/>
      <c r="CU422" s="27"/>
      <c r="CV422" s="43"/>
      <c r="CW422" s="43"/>
      <c r="CX422" s="43"/>
      <c r="CY422" s="43"/>
      <c r="CZ422" s="39">
        <f t="shared" si="56"/>
        <v>0</v>
      </c>
      <c r="DA422" s="80">
        <f t="shared" si="58"/>
        <v>102</v>
      </c>
      <c r="DB422" s="8">
        <f t="shared" si="57"/>
        <v>0</v>
      </c>
    </row>
    <row r="423" spans="1:106" x14ac:dyDescent="0.25">
      <c r="A423" s="137"/>
      <c r="B423" s="123" t="s">
        <v>7</v>
      </c>
      <c r="C423" s="58" t="s">
        <v>115</v>
      </c>
      <c r="D423" s="5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  <c r="BO423" s="27"/>
      <c r="BP423" s="27"/>
      <c r="BQ423" s="27"/>
      <c r="BR423" s="27"/>
      <c r="BS423" s="27"/>
      <c r="BT423" s="27"/>
      <c r="BU423" s="27"/>
      <c r="BV423" s="27"/>
      <c r="BW423" s="27"/>
      <c r="BX423" s="27"/>
      <c r="BY423" s="27"/>
      <c r="BZ423" s="27"/>
      <c r="CA423" s="27"/>
      <c r="CB423" s="27"/>
      <c r="CC423" s="27"/>
      <c r="CD423" s="27"/>
      <c r="CE423" s="27"/>
      <c r="CF423" s="27"/>
      <c r="CG423" s="27"/>
      <c r="CH423" s="27"/>
      <c r="CI423" s="27"/>
      <c r="CJ423" s="27"/>
      <c r="CK423" s="27"/>
      <c r="CL423" s="27"/>
      <c r="CM423" s="27"/>
      <c r="CN423" s="27"/>
      <c r="CO423" s="27"/>
      <c r="CP423" s="27"/>
      <c r="CQ423" s="27"/>
      <c r="CR423" s="27"/>
      <c r="CS423" s="27"/>
      <c r="CT423" s="27"/>
      <c r="CU423" s="27"/>
      <c r="CV423" s="43"/>
      <c r="CW423" s="43"/>
      <c r="CX423" s="43"/>
      <c r="CY423" s="43"/>
      <c r="CZ423" s="39">
        <f t="shared" si="56"/>
        <v>0</v>
      </c>
      <c r="DA423" s="80">
        <f t="shared" si="58"/>
        <v>102</v>
      </c>
      <c r="DB423" s="8">
        <f t="shared" si="57"/>
        <v>0</v>
      </c>
    </row>
    <row r="424" spans="1:106" hidden="1" x14ac:dyDescent="0.25">
      <c r="A424" s="137"/>
      <c r="B424" s="124"/>
      <c r="C424" s="58" t="s">
        <v>116</v>
      </c>
      <c r="D424" s="52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  <c r="BO424" s="27"/>
      <c r="BP424" s="27"/>
      <c r="BQ424" s="27"/>
      <c r="BR424" s="27"/>
      <c r="BS424" s="27"/>
      <c r="BT424" s="27"/>
      <c r="BU424" s="27"/>
      <c r="BV424" s="27"/>
      <c r="BW424" s="27"/>
      <c r="BX424" s="27"/>
      <c r="BY424" s="27"/>
      <c r="BZ424" s="27"/>
      <c r="CA424" s="27"/>
      <c r="CB424" s="27"/>
      <c r="CC424" s="27"/>
      <c r="CD424" s="27"/>
      <c r="CE424" s="27"/>
      <c r="CF424" s="27"/>
      <c r="CG424" s="27"/>
      <c r="CH424" s="27"/>
      <c r="CI424" s="27"/>
      <c r="CJ424" s="27"/>
      <c r="CK424" s="27"/>
      <c r="CL424" s="27"/>
      <c r="CM424" s="27"/>
      <c r="CN424" s="27"/>
      <c r="CO424" s="27"/>
      <c r="CP424" s="27"/>
      <c r="CQ424" s="27"/>
      <c r="CR424" s="27"/>
      <c r="CS424" s="27"/>
      <c r="CT424" s="27"/>
      <c r="CU424" s="27"/>
      <c r="CV424" s="43"/>
      <c r="CW424" s="43"/>
      <c r="CX424" s="43"/>
      <c r="CY424" s="43"/>
      <c r="CZ424" s="39">
        <f t="shared" si="56"/>
        <v>0</v>
      </c>
      <c r="DA424" s="80">
        <f t="shared" si="58"/>
        <v>102</v>
      </c>
      <c r="DB424" s="8">
        <f t="shared" si="57"/>
        <v>0</v>
      </c>
    </row>
    <row r="425" spans="1:106" hidden="1" x14ac:dyDescent="0.25">
      <c r="A425" s="137"/>
      <c r="B425" s="125"/>
      <c r="C425" s="58" t="s">
        <v>117</v>
      </c>
      <c r="D425" s="52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  <c r="BO425" s="27"/>
      <c r="BP425" s="27"/>
      <c r="BQ425" s="27"/>
      <c r="BR425" s="27"/>
      <c r="BS425" s="27"/>
      <c r="BT425" s="27"/>
      <c r="BU425" s="27"/>
      <c r="BV425" s="27"/>
      <c r="BW425" s="27"/>
      <c r="BX425" s="27"/>
      <c r="BY425" s="27"/>
      <c r="BZ425" s="27"/>
      <c r="CA425" s="27"/>
      <c r="CB425" s="27"/>
      <c r="CC425" s="27"/>
      <c r="CD425" s="27"/>
      <c r="CE425" s="27"/>
      <c r="CF425" s="27"/>
      <c r="CG425" s="27"/>
      <c r="CH425" s="27"/>
      <c r="CI425" s="27"/>
      <c r="CJ425" s="27"/>
      <c r="CK425" s="27"/>
      <c r="CL425" s="27"/>
      <c r="CM425" s="27"/>
      <c r="CN425" s="27"/>
      <c r="CO425" s="27"/>
      <c r="CP425" s="27"/>
      <c r="CQ425" s="27"/>
      <c r="CR425" s="27"/>
      <c r="CS425" s="27"/>
      <c r="CT425" s="27"/>
      <c r="CU425" s="27"/>
      <c r="CV425" s="43"/>
      <c r="CW425" s="43"/>
      <c r="CX425" s="43"/>
      <c r="CY425" s="43"/>
      <c r="CZ425" s="39">
        <f t="shared" si="56"/>
        <v>0</v>
      </c>
      <c r="DA425" s="80">
        <f t="shared" si="58"/>
        <v>102</v>
      </c>
      <c r="DB425" s="8">
        <f t="shared" si="57"/>
        <v>0</v>
      </c>
    </row>
    <row r="426" spans="1:106" x14ac:dyDescent="0.25">
      <c r="A426" s="137"/>
      <c r="B426" s="123" t="s">
        <v>113</v>
      </c>
      <c r="C426" s="58" t="s">
        <v>115</v>
      </c>
      <c r="D426" s="52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  <c r="BO426" s="27"/>
      <c r="BP426" s="27"/>
      <c r="BQ426" s="27"/>
      <c r="BR426" s="27"/>
      <c r="BS426" s="27"/>
      <c r="BT426" s="27"/>
      <c r="BU426" s="27"/>
      <c r="BV426" s="27"/>
      <c r="BW426" s="27"/>
      <c r="BX426" s="27"/>
      <c r="BY426" s="27"/>
      <c r="BZ426" s="27"/>
      <c r="CA426" s="27"/>
      <c r="CB426" s="27"/>
      <c r="CC426" s="27"/>
      <c r="CD426" s="27"/>
      <c r="CE426" s="27"/>
      <c r="CF426" s="27"/>
      <c r="CG426" s="27"/>
      <c r="CH426" s="27"/>
      <c r="CI426" s="27"/>
      <c r="CJ426" s="27"/>
      <c r="CK426" s="27"/>
      <c r="CL426" s="27"/>
      <c r="CM426" s="27"/>
      <c r="CN426" s="27"/>
      <c r="CO426" s="27"/>
      <c r="CP426" s="27"/>
      <c r="CQ426" s="27"/>
      <c r="CR426" s="27"/>
      <c r="CS426" s="27"/>
      <c r="CT426" s="27"/>
      <c r="CU426" s="27"/>
      <c r="CV426" s="43"/>
      <c r="CW426" s="43"/>
      <c r="CX426" s="43"/>
      <c r="CY426" s="43"/>
      <c r="CZ426" s="39">
        <f t="shared" si="56"/>
        <v>0</v>
      </c>
      <c r="DA426" s="80">
        <f>34*4</f>
        <v>136</v>
      </c>
      <c r="DB426" s="8">
        <f t="shared" si="57"/>
        <v>0</v>
      </c>
    </row>
    <row r="427" spans="1:106" hidden="1" x14ac:dyDescent="0.25">
      <c r="A427" s="137"/>
      <c r="B427" s="124"/>
      <c r="C427" s="58" t="s">
        <v>116</v>
      </c>
      <c r="D427" s="79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42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  <c r="BO427" s="27"/>
      <c r="BP427" s="27"/>
      <c r="BQ427" s="27"/>
      <c r="BR427" s="27"/>
      <c r="BS427" s="27"/>
      <c r="BT427" s="27"/>
      <c r="BU427" s="27"/>
      <c r="BV427" s="27"/>
      <c r="BW427" s="27"/>
      <c r="BX427" s="27"/>
      <c r="BY427" s="27"/>
      <c r="BZ427" s="27"/>
      <c r="CA427" s="27"/>
      <c r="CB427" s="27"/>
      <c r="CC427" s="27"/>
      <c r="CD427" s="27"/>
      <c r="CE427" s="27"/>
      <c r="CF427" s="27"/>
      <c r="CG427" s="27"/>
      <c r="CH427" s="27"/>
      <c r="CI427" s="27"/>
      <c r="CJ427" s="27"/>
      <c r="CK427" s="27"/>
      <c r="CL427" s="27"/>
      <c r="CM427" s="27"/>
      <c r="CN427" s="27"/>
      <c r="CO427" s="27"/>
      <c r="CP427" s="27"/>
      <c r="CQ427" s="27"/>
      <c r="CR427" s="27"/>
      <c r="CS427" s="27"/>
      <c r="CT427" s="27"/>
      <c r="CU427" s="27"/>
      <c r="CV427" s="43"/>
      <c r="CW427" s="43"/>
      <c r="CX427" s="43"/>
      <c r="CY427" s="43"/>
      <c r="CZ427" s="39">
        <f t="shared" si="56"/>
        <v>0</v>
      </c>
      <c r="DA427" s="80">
        <f>34*4</f>
        <v>136</v>
      </c>
      <c r="DB427" s="8">
        <f t="shared" si="57"/>
        <v>0</v>
      </c>
    </row>
    <row r="428" spans="1:106" hidden="1" x14ac:dyDescent="0.25">
      <c r="A428" s="137"/>
      <c r="B428" s="125"/>
      <c r="C428" s="58" t="s">
        <v>117</v>
      </c>
      <c r="D428" s="52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  <c r="BO428" s="27"/>
      <c r="BP428" s="27"/>
      <c r="BQ428" s="27"/>
      <c r="BR428" s="27"/>
      <c r="BS428" s="27"/>
      <c r="BT428" s="27"/>
      <c r="BU428" s="27"/>
      <c r="BV428" s="27"/>
      <c r="BW428" s="27"/>
      <c r="BX428" s="27"/>
      <c r="BY428" s="27"/>
      <c r="BZ428" s="27"/>
      <c r="CA428" s="27"/>
      <c r="CB428" s="27"/>
      <c r="CC428" s="27"/>
      <c r="CD428" s="27"/>
      <c r="CE428" s="27"/>
      <c r="CF428" s="27"/>
      <c r="CG428" s="27"/>
      <c r="CH428" s="27"/>
      <c r="CI428" s="27"/>
      <c r="CJ428" s="27"/>
      <c r="CK428" s="27"/>
      <c r="CL428" s="27"/>
      <c r="CM428" s="27"/>
      <c r="CN428" s="27"/>
      <c r="CO428" s="27"/>
      <c r="CP428" s="27"/>
      <c r="CQ428" s="27"/>
      <c r="CR428" s="43"/>
      <c r="CS428" s="43"/>
      <c r="CT428" s="27"/>
      <c r="CU428" s="27"/>
      <c r="CV428" s="43"/>
      <c r="CW428" s="43"/>
      <c r="CX428" s="43"/>
      <c r="CY428" s="43"/>
      <c r="CZ428" s="39">
        <f t="shared" si="56"/>
        <v>0</v>
      </c>
      <c r="DA428" s="80">
        <f>34*4</f>
        <v>136</v>
      </c>
      <c r="DB428" s="8">
        <f t="shared" si="57"/>
        <v>0</v>
      </c>
    </row>
    <row r="429" spans="1:106" x14ac:dyDescent="0.25">
      <c r="A429" s="137"/>
      <c r="B429" s="123" t="s">
        <v>95</v>
      </c>
      <c r="C429" s="58" t="s">
        <v>115</v>
      </c>
      <c r="D429" s="52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  <c r="BO429" s="27"/>
      <c r="BP429" s="27"/>
      <c r="BQ429" s="27"/>
      <c r="BR429" s="27"/>
      <c r="BS429" s="27"/>
      <c r="BT429" s="27"/>
      <c r="BU429" s="27"/>
      <c r="BV429" s="27"/>
      <c r="BW429" s="27"/>
      <c r="BX429" s="27"/>
      <c r="BY429" s="27"/>
      <c r="BZ429" s="27"/>
      <c r="CA429" s="27"/>
      <c r="CB429" s="27"/>
      <c r="CC429" s="27"/>
      <c r="CD429" s="27"/>
      <c r="CE429" s="27"/>
      <c r="CF429" s="27"/>
      <c r="CG429" s="27"/>
      <c r="CH429" s="27"/>
      <c r="CI429" s="27"/>
      <c r="CJ429" s="27"/>
      <c r="CK429" s="27"/>
      <c r="CL429" s="27"/>
      <c r="CM429" s="27"/>
      <c r="CN429" s="27"/>
      <c r="CO429" s="27"/>
      <c r="CP429" s="27"/>
      <c r="CQ429" s="27"/>
      <c r="CR429" s="43"/>
      <c r="CS429" s="43"/>
      <c r="CT429" s="27"/>
      <c r="CU429" s="27"/>
      <c r="CV429" s="43"/>
      <c r="CW429" s="43"/>
      <c r="CX429" s="43"/>
      <c r="CY429" s="43"/>
      <c r="CZ429" s="39">
        <f t="shared" si="56"/>
        <v>0</v>
      </c>
      <c r="DA429" s="80">
        <f>34*3</f>
        <v>102</v>
      </c>
      <c r="DB429" s="8">
        <f t="shared" si="57"/>
        <v>0</v>
      </c>
    </row>
    <row r="430" spans="1:106" hidden="1" x14ac:dyDescent="0.25">
      <c r="A430" s="137"/>
      <c r="B430" s="124"/>
      <c r="C430" s="58" t="s">
        <v>116</v>
      </c>
      <c r="D430" s="52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  <c r="BO430" s="27"/>
      <c r="BP430" s="27"/>
      <c r="BQ430" s="27"/>
      <c r="BR430" s="27"/>
      <c r="BS430" s="27"/>
      <c r="BT430" s="27"/>
      <c r="BU430" s="27"/>
      <c r="BV430" s="27"/>
      <c r="BW430" s="27"/>
      <c r="BX430" s="27"/>
      <c r="BY430" s="27"/>
      <c r="BZ430" s="27"/>
      <c r="CA430" s="27"/>
      <c r="CB430" s="27"/>
      <c r="CC430" s="27"/>
      <c r="CD430" s="27"/>
      <c r="CE430" s="27"/>
      <c r="CF430" s="27"/>
      <c r="CG430" s="27"/>
      <c r="CH430" s="27"/>
      <c r="CI430" s="27"/>
      <c r="CJ430" s="27"/>
      <c r="CK430" s="27"/>
      <c r="CL430" s="27"/>
      <c r="CM430" s="27"/>
      <c r="CN430" s="27"/>
      <c r="CO430" s="27"/>
      <c r="CP430" s="27"/>
      <c r="CQ430" s="27"/>
      <c r="CR430" s="43"/>
      <c r="CS430" s="43"/>
      <c r="CT430" s="27"/>
      <c r="CU430" s="27"/>
      <c r="CV430" s="43"/>
      <c r="CW430" s="43"/>
      <c r="CX430" s="43"/>
      <c r="CY430" s="43"/>
      <c r="CZ430" s="39">
        <f t="shared" si="56"/>
        <v>0</v>
      </c>
      <c r="DA430" s="80">
        <f>34*3</f>
        <v>102</v>
      </c>
      <c r="DB430" s="8">
        <f t="shared" si="57"/>
        <v>0</v>
      </c>
    </row>
    <row r="431" spans="1:106" hidden="1" x14ac:dyDescent="0.25">
      <c r="A431" s="137"/>
      <c r="B431" s="125"/>
      <c r="C431" s="58" t="s">
        <v>117</v>
      </c>
      <c r="D431" s="52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  <c r="BO431" s="27"/>
      <c r="BP431" s="27"/>
      <c r="BQ431" s="27"/>
      <c r="BR431" s="27"/>
      <c r="BS431" s="27"/>
      <c r="BT431" s="27"/>
      <c r="BU431" s="27"/>
      <c r="BV431" s="27"/>
      <c r="BW431" s="27"/>
      <c r="BX431" s="27"/>
      <c r="BY431" s="27"/>
      <c r="BZ431" s="27"/>
      <c r="CA431" s="27"/>
      <c r="CB431" s="27"/>
      <c r="CC431" s="27"/>
      <c r="CD431" s="27"/>
      <c r="CE431" s="27"/>
      <c r="CF431" s="27"/>
      <c r="CG431" s="27"/>
      <c r="CH431" s="27"/>
      <c r="CI431" s="27"/>
      <c r="CJ431" s="27"/>
      <c r="CK431" s="27"/>
      <c r="CL431" s="27"/>
      <c r="CM431" s="27"/>
      <c r="CN431" s="27"/>
      <c r="CO431" s="27"/>
      <c r="CP431" s="27"/>
      <c r="CQ431" s="27"/>
      <c r="CR431" s="43"/>
      <c r="CS431" s="43"/>
      <c r="CT431" s="27"/>
      <c r="CU431" s="27"/>
      <c r="CV431" s="43"/>
      <c r="CW431" s="43"/>
      <c r="CX431" s="43"/>
      <c r="CY431" s="43"/>
      <c r="CZ431" s="39">
        <f t="shared" si="56"/>
        <v>0</v>
      </c>
      <c r="DA431" s="80">
        <f>34*3</f>
        <v>102</v>
      </c>
      <c r="DB431" s="8">
        <f t="shared" si="57"/>
        <v>0</v>
      </c>
    </row>
    <row r="432" spans="1:106" x14ac:dyDescent="0.25">
      <c r="A432" s="137"/>
      <c r="B432" s="123" t="s">
        <v>96</v>
      </c>
      <c r="C432" s="58" t="s">
        <v>115</v>
      </c>
      <c r="D432" s="52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  <c r="BO432" s="27"/>
      <c r="BP432" s="27"/>
      <c r="BQ432" s="27"/>
      <c r="BR432" s="27"/>
      <c r="BS432" s="27"/>
      <c r="BT432" s="27"/>
      <c r="BU432" s="27"/>
      <c r="BV432" s="27"/>
      <c r="BW432" s="27"/>
      <c r="BX432" s="27"/>
      <c r="BY432" s="27"/>
      <c r="BZ432" s="27"/>
      <c r="CA432" s="27"/>
      <c r="CB432" s="27"/>
      <c r="CC432" s="27"/>
      <c r="CD432" s="27"/>
      <c r="CE432" s="27"/>
      <c r="CF432" s="27"/>
      <c r="CH432" s="27"/>
      <c r="CI432" s="96" t="s">
        <v>138</v>
      </c>
      <c r="CJ432" s="27"/>
      <c r="CK432" s="27"/>
      <c r="CL432" s="27"/>
      <c r="CM432" s="27"/>
      <c r="CN432" s="27"/>
      <c r="CO432" s="27"/>
      <c r="CP432" s="27"/>
      <c r="CQ432" s="27"/>
      <c r="CR432" s="43"/>
      <c r="CS432" s="43"/>
      <c r="CT432" s="27"/>
      <c r="CU432" s="27"/>
      <c r="CV432" s="43"/>
      <c r="CW432" s="43"/>
      <c r="CX432" s="43"/>
      <c r="CY432" s="43"/>
      <c r="CZ432" s="39">
        <f t="shared" si="56"/>
        <v>1</v>
      </c>
      <c r="DA432" s="80">
        <f t="shared" ref="DA432:DA437" si="59">34*1</f>
        <v>34</v>
      </c>
      <c r="DB432" s="8">
        <f t="shared" si="57"/>
        <v>2.9411764705882353E-2</v>
      </c>
    </row>
    <row r="433" spans="1:106" hidden="1" x14ac:dyDescent="0.25">
      <c r="A433" s="137"/>
      <c r="B433" s="124"/>
      <c r="C433" s="58" t="s">
        <v>116</v>
      </c>
      <c r="D433" s="52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  <c r="BO433" s="27"/>
      <c r="BP433" s="27"/>
      <c r="BQ433" s="27"/>
      <c r="BR433" s="27"/>
      <c r="BS433" s="27"/>
      <c r="BT433" s="27"/>
      <c r="BU433" s="27"/>
      <c r="BV433" s="27"/>
      <c r="BW433" s="27"/>
      <c r="BX433" s="27"/>
      <c r="BY433" s="27"/>
      <c r="BZ433" s="27"/>
      <c r="CA433" s="27"/>
      <c r="CB433" s="27"/>
      <c r="CC433" s="27"/>
      <c r="CD433" s="27"/>
      <c r="CE433" s="27"/>
      <c r="CF433" s="27"/>
      <c r="CG433" s="27"/>
      <c r="CH433" s="27"/>
      <c r="CI433" s="27"/>
      <c r="CJ433" s="27"/>
      <c r="CK433" s="27"/>
      <c r="CL433" s="27"/>
      <c r="CM433" s="27"/>
      <c r="CN433" s="27"/>
      <c r="CO433" s="27"/>
      <c r="CP433" s="27"/>
      <c r="CQ433" s="27"/>
      <c r="CR433" s="43"/>
      <c r="CS433" s="43"/>
      <c r="CT433" s="27"/>
      <c r="CU433" s="27"/>
      <c r="CV433" s="43"/>
      <c r="CW433" s="43"/>
      <c r="CX433" s="43"/>
      <c r="CY433" s="43"/>
      <c r="CZ433" s="39">
        <f t="shared" si="56"/>
        <v>0</v>
      </c>
      <c r="DA433" s="80">
        <f t="shared" si="59"/>
        <v>34</v>
      </c>
      <c r="DB433" s="8">
        <f t="shared" si="57"/>
        <v>0</v>
      </c>
    </row>
    <row r="434" spans="1:106" hidden="1" x14ac:dyDescent="0.25">
      <c r="A434" s="137"/>
      <c r="B434" s="125"/>
      <c r="C434" s="58" t="s">
        <v>117</v>
      </c>
      <c r="D434" s="52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  <c r="BO434" s="27"/>
      <c r="BP434" s="27"/>
      <c r="BQ434" s="27"/>
      <c r="BR434" s="27"/>
      <c r="BS434" s="27"/>
      <c r="BT434" s="27"/>
      <c r="BU434" s="27"/>
      <c r="BV434" s="27"/>
      <c r="BW434" s="27"/>
      <c r="BX434" s="27"/>
      <c r="BY434" s="27"/>
      <c r="BZ434" s="27"/>
      <c r="CA434" s="27"/>
      <c r="CB434" s="27"/>
      <c r="CC434" s="27"/>
      <c r="CD434" s="27"/>
      <c r="CE434" s="27"/>
      <c r="CF434" s="27"/>
      <c r="CG434" s="27"/>
      <c r="CH434" s="27"/>
      <c r="CI434" s="27"/>
      <c r="CJ434" s="27"/>
      <c r="CK434" s="27"/>
      <c r="CL434" s="27"/>
      <c r="CM434" s="27"/>
      <c r="CN434" s="27"/>
      <c r="CO434" s="27"/>
      <c r="CP434" s="27"/>
      <c r="CQ434" s="27"/>
      <c r="CR434" s="43"/>
      <c r="CS434" s="43"/>
      <c r="CT434" s="27"/>
      <c r="CU434" s="27"/>
      <c r="CV434" s="43"/>
      <c r="CW434" s="43"/>
      <c r="CX434" s="43"/>
      <c r="CY434" s="43"/>
      <c r="CZ434" s="39">
        <f t="shared" si="56"/>
        <v>0</v>
      </c>
      <c r="DA434" s="80">
        <f t="shared" si="59"/>
        <v>34</v>
      </c>
      <c r="DB434" s="8">
        <f t="shared" si="57"/>
        <v>0</v>
      </c>
    </row>
    <row r="435" spans="1:106" x14ac:dyDescent="0.25">
      <c r="A435" s="137"/>
      <c r="B435" s="123" t="s">
        <v>29</v>
      </c>
      <c r="C435" s="58" t="s">
        <v>115</v>
      </c>
      <c r="D435" s="52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  <c r="BO435" s="27"/>
      <c r="BP435" s="27"/>
      <c r="BQ435" s="27"/>
      <c r="BR435" s="27"/>
      <c r="BS435" s="27"/>
      <c r="BT435" s="27"/>
      <c r="BU435" s="27"/>
      <c r="BV435" s="27"/>
      <c r="BW435" s="27"/>
      <c r="BX435" s="27"/>
      <c r="BY435" s="27"/>
      <c r="BZ435" s="27"/>
      <c r="CA435" s="27"/>
      <c r="CB435" s="27"/>
      <c r="CC435" s="27"/>
      <c r="CD435" s="27"/>
      <c r="CE435" s="27"/>
      <c r="CF435" s="27"/>
      <c r="CG435" s="27"/>
      <c r="CH435" s="27"/>
      <c r="CI435" s="27"/>
      <c r="CJ435" s="27"/>
      <c r="CK435" s="27"/>
      <c r="CL435" s="27"/>
      <c r="CM435" s="27"/>
      <c r="CN435" s="27"/>
      <c r="CO435" s="27"/>
      <c r="CP435" s="27"/>
      <c r="CQ435" s="27"/>
      <c r="CR435" s="43"/>
      <c r="CS435" s="43"/>
      <c r="CT435" s="27"/>
      <c r="CU435" s="27"/>
      <c r="CV435" s="43"/>
      <c r="CW435" s="43"/>
      <c r="CX435" s="43"/>
      <c r="CY435" s="43"/>
      <c r="CZ435" s="39">
        <f t="shared" si="56"/>
        <v>0</v>
      </c>
      <c r="DA435" s="80">
        <f t="shared" si="59"/>
        <v>34</v>
      </c>
      <c r="DB435" s="8">
        <f t="shared" si="57"/>
        <v>0</v>
      </c>
    </row>
    <row r="436" spans="1:106" hidden="1" x14ac:dyDescent="0.25">
      <c r="A436" s="137"/>
      <c r="B436" s="124"/>
      <c r="C436" s="58" t="s">
        <v>116</v>
      </c>
      <c r="D436" s="52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  <c r="BO436" s="27"/>
      <c r="BP436" s="27"/>
      <c r="BQ436" s="27"/>
      <c r="BR436" s="27"/>
      <c r="BS436" s="27"/>
      <c r="BT436" s="27"/>
      <c r="BU436" s="27"/>
      <c r="BV436" s="27"/>
      <c r="BW436" s="27"/>
      <c r="BX436" s="27"/>
      <c r="BY436" s="27"/>
      <c r="BZ436" s="27"/>
      <c r="CA436" s="27"/>
      <c r="CB436" s="27"/>
      <c r="CC436" s="27"/>
      <c r="CD436" s="27"/>
      <c r="CE436" s="27"/>
      <c r="CF436" s="27"/>
      <c r="CG436" s="27"/>
      <c r="CH436" s="27"/>
      <c r="CI436" s="27"/>
      <c r="CJ436" s="27"/>
      <c r="CK436" s="27"/>
      <c r="CL436" s="27"/>
      <c r="CM436" s="27"/>
      <c r="CN436" s="27"/>
      <c r="CO436" s="27"/>
      <c r="CP436" s="27"/>
      <c r="CQ436" s="27"/>
      <c r="CR436" s="43"/>
      <c r="CS436" s="43"/>
      <c r="CT436" s="27"/>
      <c r="CU436" s="27"/>
      <c r="CV436" s="43"/>
      <c r="CW436" s="43"/>
      <c r="CX436" s="43"/>
      <c r="CY436" s="43"/>
      <c r="CZ436" s="39">
        <f t="shared" si="56"/>
        <v>0</v>
      </c>
      <c r="DA436" s="80">
        <f t="shared" si="59"/>
        <v>34</v>
      </c>
      <c r="DB436" s="8">
        <f t="shared" si="57"/>
        <v>0</v>
      </c>
    </row>
    <row r="437" spans="1:106" hidden="1" x14ac:dyDescent="0.25">
      <c r="A437" s="137"/>
      <c r="B437" s="124"/>
      <c r="C437" s="58" t="s">
        <v>117</v>
      </c>
      <c r="D437" s="52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  <c r="BO437" s="27"/>
      <c r="BP437" s="27"/>
      <c r="BQ437" s="27"/>
      <c r="BR437" s="27"/>
      <c r="BS437" s="27"/>
      <c r="BT437" s="27"/>
      <c r="BU437" s="27"/>
      <c r="BV437" s="27"/>
      <c r="BW437" s="27"/>
      <c r="BX437" s="27"/>
      <c r="BY437" s="27"/>
      <c r="BZ437" s="27"/>
      <c r="CA437" s="27"/>
      <c r="CB437" s="27"/>
      <c r="CC437" s="27"/>
      <c r="CD437" s="27"/>
      <c r="CE437" s="27"/>
      <c r="CF437" s="27"/>
      <c r="CG437" s="27"/>
      <c r="CH437" s="27"/>
      <c r="CI437" s="27"/>
      <c r="CJ437" s="27"/>
      <c r="CK437" s="27"/>
      <c r="CL437" s="27"/>
      <c r="CM437" s="27"/>
      <c r="CN437" s="27"/>
      <c r="CO437" s="27"/>
      <c r="CP437" s="27"/>
      <c r="CQ437" s="27"/>
      <c r="CR437" s="43"/>
      <c r="CS437" s="43"/>
      <c r="CT437" s="27"/>
      <c r="CU437" s="27"/>
      <c r="CV437" s="43"/>
      <c r="CW437" s="43"/>
      <c r="CX437" s="43"/>
      <c r="CY437" s="43"/>
      <c r="CZ437" s="39">
        <f t="shared" si="56"/>
        <v>0</v>
      </c>
      <c r="DA437" s="80">
        <f t="shared" si="59"/>
        <v>34</v>
      </c>
      <c r="DB437" s="8">
        <f t="shared" si="57"/>
        <v>0</v>
      </c>
    </row>
    <row r="438" spans="1:106" x14ac:dyDescent="0.25">
      <c r="A438" s="137"/>
      <c r="B438" s="123" t="s">
        <v>28</v>
      </c>
      <c r="C438" s="58" t="s">
        <v>115</v>
      </c>
      <c r="D438" s="52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99" t="s">
        <v>140</v>
      </c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99" t="s">
        <v>146</v>
      </c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  <c r="BO438" s="27"/>
      <c r="BP438" s="27"/>
      <c r="BQ438" s="27"/>
      <c r="BR438" s="27"/>
      <c r="BS438" s="27"/>
      <c r="BT438" s="27"/>
      <c r="BU438" s="27"/>
      <c r="BV438" s="27"/>
      <c r="BW438" s="27"/>
      <c r="BX438" s="27"/>
      <c r="BY438" s="27"/>
      <c r="BZ438" s="27"/>
      <c r="CA438" s="27"/>
      <c r="CB438" s="27"/>
      <c r="CC438" s="27"/>
      <c r="CD438" s="27"/>
      <c r="CE438" s="27"/>
      <c r="CF438" s="27"/>
      <c r="CG438" s="27"/>
      <c r="CH438" s="27"/>
      <c r="CI438" s="27"/>
      <c r="CJ438" s="27"/>
      <c r="CK438" s="27"/>
      <c r="CL438" s="27"/>
      <c r="CM438" s="27"/>
      <c r="CN438" s="27"/>
      <c r="CO438" s="27"/>
      <c r="CP438" s="27"/>
      <c r="CQ438" s="27"/>
      <c r="CR438" s="43"/>
      <c r="CS438" s="43"/>
      <c r="CT438" s="27"/>
      <c r="CU438" s="27"/>
      <c r="CV438" s="43"/>
      <c r="CW438" s="43"/>
      <c r="CX438" s="43"/>
      <c r="CY438" s="43"/>
      <c r="CZ438" s="39">
        <f t="shared" si="56"/>
        <v>2</v>
      </c>
      <c r="DA438" s="80">
        <f>34*2</f>
        <v>68</v>
      </c>
      <c r="DB438" s="8">
        <f t="shared" si="57"/>
        <v>2.9411764705882353E-2</v>
      </c>
    </row>
    <row r="439" spans="1:106" hidden="1" x14ac:dyDescent="0.25">
      <c r="A439" s="137"/>
      <c r="B439" s="124"/>
      <c r="C439" s="58" t="s">
        <v>116</v>
      </c>
      <c r="D439" s="52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  <c r="BO439" s="27"/>
      <c r="BP439" s="27"/>
      <c r="BQ439" s="27"/>
      <c r="BR439" s="27"/>
      <c r="BS439" s="27"/>
      <c r="BT439" s="27"/>
      <c r="BU439" s="27"/>
      <c r="BV439" s="27"/>
      <c r="BW439" s="27"/>
      <c r="BX439" s="27"/>
      <c r="BY439" s="27"/>
      <c r="BZ439" s="27"/>
      <c r="CA439" s="27"/>
      <c r="CB439" s="27"/>
      <c r="CC439" s="27"/>
      <c r="CD439" s="27"/>
      <c r="CE439" s="27"/>
      <c r="CF439" s="27"/>
      <c r="CG439" s="27"/>
      <c r="CH439" s="27"/>
      <c r="CI439" s="27"/>
      <c r="CJ439" s="27"/>
      <c r="CK439" s="27"/>
      <c r="CL439" s="27"/>
      <c r="CM439" s="27"/>
      <c r="CN439" s="27"/>
      <c r="CO439" s="27"/>
      <c r="CP439" s="27"/>
      <c r="CQ439" s="27"/>
      <c r="CR439" s="43"/>
      <c r="CS439" s="43"/>
      <c r="CT439" s="27"/>
      <c r="CU439" s="27"/>
      <c r="CV439" s="43"/>
      <c r="CW439" s="43"/>
      <c r="CX439" s="43"/>
      <c r="CY439" s="43"/>
      <c r="CZ439" s="39">
        <f t="shared" si="56"/>
        <v>0</v>
      </c>
      <c r="DA439" s="80">
        <f>34*2</f>
        <v>68</v>
      </c>
      <c r="DB439" s="8">
        <f t="shared" si="57"/>
        <v>0</v>
      </c>
    </row>
    <row r="440" spans="1:106" hidden="1" x14ac:dyDescent="0.25">
      <c r="A440" s="137"/>
      <c r="B440" s="125"/>
      <c r="C440" s="58" t="s">
        <v>117</v>
      </c>
      <c r="D440" s="52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  <c r="BO440" s="27"/>
      <c r="BP440" s="27"/>
      <c r="BQ440" s="27"/>
      <c r="BR440" s="27"/>
      <c r="BS440" s="27"/>
      <c r="BT440" s="27"/>
      <c r="BU440" s="27"/>
      <c r="BV440" s="27"/>
      <c r="BW440" s="27"/>
      <c r="BX440" s="27"/>
      <c r="BY440" s="27"/>
      <c r="BZ440" s="27"/>
      <c r="CA440" s="27"/>
      <c r="CB440" s="27"/>
      <c r="CC440" s="27"/>
      <c r="CD440" s="27"/>
      <c r="CE440" s="27"/>
      <c r="CF440" s="27"/>
      <c r="CG440" s="27"/>
      <c r="CH440" s="27"/>
      <c r="CI440" s="27"/>
      <c r="CJ440" s="27"/>
      <c r="CK440" s="27"/>
      <c r="CL440" s="27"/>
      <c r="CM440" s="27"/>
      <c r="CN440" s="27"/>
      <c r="CO440" s="27"/>
      <c r="CP440" s="27"/>
      <c r="CQ440" s="27"/>
      <c r="CR440" s="43"/>
      <c r="CS440" s="43"/>
      <c r="CT440" s="27"/>
      <c r="CU440" s="27"/>
      <c r="CV440" s="43"/>
      <c r="CW440" s="43"/>
      <c r="CX440" s="43"/>
      <c r="CY440" s="43"/>
      <c r="CZ440" s="39">
        <f t="shared" si="56"/>
        <v>0</v>
      </c>
      <c r="DA440" s="80">
        <f>34*2</f>
        <v>68</v>
      </c>
      <c r="DB440" s="8">
        <f t="shared" si="57"/>
        <v>0</v>
      </c>
    </row>
    <row r="441" spans="1:106" ht="26.4" x14ac:dyDescent="0.25">
      <c r="A441" s="137"/>
      <c r="B441" s="126" t="s">
        <v>31</v>
      </c>
      <c r="C441" s="58" t="s">
        <v>115</v>
      </c>
      <c r="D441" s="52"/>
      <c r="E441" s="27"/>
      <c r="F441" s="27"/>
      <c r="G441" s="27"/>
      <c r="H441" s="27"/>
      <c r="I441" s="27"/>
      <c r="J441" s="99" t="s">
        <v>141</v>
      </c>
      <c r="K441" s="27"/>
      <c r="L441" s="27"/>
      <c r="M441" s="27"/>
      <c r="N441" s="27"/>
      <c r="O441" s="27"/>
      <c r="P441" s="27"/>
      <c r="Q441" s="27"/>
      <c r="R441" s="103" t="s">
        <v>141</v>
      </c>
      <c r="S441" s="27"/>
      <c r="T441" s="27"/>
      <c r="U441" s="27"/>
      <c r="V441" s="27"/>
      <c r="W441" s="99" t="s">
        <v>141</v>
      </c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99" t="s">
        <v>138</v>
      </c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103" t="s">
        <v>141</v>
      </c>
      <c r="BF441" s="27"/>
      <c r="BG441" s="27"/>
      <c r="BH441" s="27"/>
      <c r="BI441" s="27"/>
      <c r="BJ441" s="103" t="s">
        <v>138</v>
      </c>
      <c r="BK441" s="27"/>
      <c r="BL441" s="99" t="s">
        <v>141</v>
      </c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99" t="s">
        <v>141</v>
      </c>
      <c r="BZ441" s="27"/>
      <c r="CA441" s="27"/>
      <c r="CB441" s="27"/>
      <c r="CC441" s="27"/>
      <c r="CD441" s="27"/>
      <c r="CE441" s="27"/>
      <c r="CF441" s="27"/>
      <c r="CG441" s="27"/>
      <c r="CH441" s="27"/>
      <c r="CI441" s="27"/>
      <c r="CK441" s="27"/>
      <c r="CL441" s="99" t="s">
        <v>138</v>
      </c>
      <c r="CM441" s="27"/>
      <c r="CN441" s="27"/>
      <c r="CO441" s="27"/>
      <c r="CP441" s="27"/>
      <c r="CQ441" s="27"/>
      <c r="CR441" s="43"/>
      <c r="CS441" s="43"/>
      <c r="CT441" s="27"/>
      <c r="CU441" s="27"/>
      <c r="CV441" s="43"/>
      <c r="CW441" s="43"/>
      <c r="CX441" s="43"/>
      <c r="CY441" s="43"/>
      <c r="CZ441" s="39">
        <f t="shared" si="56"/>
        <v>9</v>
      </c>
      <c r="DA441" s="80">
        <f t="shared" ref="DA441:DA446" si="60">34*1</f>
        <v>34</v>
      </c>
      <c r="DB441" s="8">
        <f t="shared" si="57"/>
        <v>0.26470588235294118</v>
      </c>
    </row>
    <row r="442" spans="1:106" hidden="1" x14ac:dyDescent="0.25">
      <c r="A442" s="137"/>
      <c r="B442" s="126"/>
      <c r="C442" s="58" t="s">
        <v>116</v>
      </c>
      <c r="D442" s="52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  <c r="BO442" s="27"/>
      <c r="BP442" s="27"/>
      <c r="BQ442" s="27"/>
      <c r="BR442" s="27"/>
      <c r="BS442" s="27"/>
      <c r="BT442" s="27"/>
      <c r="BU442" s="27"/>
      <c r="BV442" s="27"/>
      <c r="BW442" s="27"/>
      <c r="BX442" s="27"/>
      <c r="BY442" s="27"/>
      <c r="BZ442" s="27"/>
      <c r="CA442" s="27"/>
      <c r="CB442" s="27"/>
      <c r="CC442" s="27"/>
      <c r="CD442" s="27"/>
      <c r="CE442" s="27"/>
      <c r="CF442" s="27"/>
      <c r="CG442" s="27"/>
      <c r="CH442" s="27"/>
      <c r="CI442" s="27"/>
      <c r="CJ442" s="27"/>
      <c r="CK442" s="27"/>
      <c r="CL442" s="27"/>
      <c r="CM442" s="27"/>
      <c r="CN442" s="27"/>
      <c r="CO442" s="27"/>
      <c r="CP442" s="27"/>
      <c r="CQ442" s="27"/>
      <c r="CR442" s="43"/>
      <c r="CS442" s="43"/>
      <c r="CT442" s="27"/>
      <c r="CU442" s="27"/>
      <c r="CV442" s="43"/>
      <c r="CW442" s="43"/>
      <c r="CX442" s="43"/>
      <c r="CY442" s="43"/>
      <c r="CZ442" s="39">
        <f t="shared" si="56"/>
        <v>0</v>
      </c>
      <c r="DA442" s="80">
        <f t="shared" si="60"/>
        <v>34</v>
      </c>
      <c r="DB442" s="8">
        <f t="shared" si="57"/>
        <v>0</v>
      </c>
    </row>
    <row r="443" spans="1:106" hidden="1" x14ac:dyDescent="0.25">
      <c r="A443" s="137"/>
      <c r="B443" s="126"/>
      <c r="C443" s="58" t="s">
        <v>117</v>
      </c>
      <c r="D443" s="52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  <c r="BO443" s="27"/>
      <c r="BP443" s="27"/>
      <c r="BQ443" s="27"/>
      <c r="BR443" s="27"/>
      <c r="BS443" s="27"/>
      <c r="BT443" s="27"/>
      <c r="BU443" s="27"/>
      <c r="BV443" s="27"/>
      <c r="BW443" s="27"/>
      <c r="BX443" s="27"/>
      <c r="BY443" s="27"/>
      <c r="BZ443" s="27"/>
      <c r="CA443" s="27"/>
      <c r="CB443" s="27"/>
      <c r="CC443" s="27"/>
      <c r="CD443" s="27"/>
      <c r="CE443" s="27"/>
      <c r="CF443" s="27"/>
      <c r="CG443" s="27"/>
      <c r="CH443" s="27"/>
      <c r="CI443" s="27"/>
      <c r="CJ443" s="27"/>
      <c r="CK443" s="27"/>
      <c r="CL443" s="27"/>
      <c r="CM443" s="27"/>
      <c r="CN443" s="27"/>
      <c r="CO443" s="27"/>
      <c r="CP443" s="27"/>
      <c r="CQ443" s="27"/>
      <c r="CR443" s="43"/>
      <c r="CS443" s="43"/>
      <c r="CT443" s="27"/>
      <c r="CU443" s="27"/>
      <c r="CV443" s="43"/>
      <c r="CW443" s="43"/>
      <c r="CX443" s="43"/>
      <c r="CY443" s="43"/>
      <c r="CZ443" s="39">
        <f t="shared" si="56"/>
        <v>0</v>
      </c>
      <c r="DA443" s="80">
        <f t="shared" si="60"/>
        <v>34</v>
      </c>
      <c r="DB443" s="8">
        <f t="shared" si="57"/>
        <v>0</v>
      </c>
    </row>
    <row r="444" spans="1:106" x14ac:dyDescent="0.25">
      <c r="A444" s="137"/>
      <c r="B444" s="126" t="s">
        <v>23</v>
      </c>
      <c r="C444" s="58" t="s">
        <v>115</v>
      </c>
      <c r="D444" s="52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  <c r="BO444" s="27"/>
      <c r="BP444" s="27"/>
      <c r="BQ444" s="27"/>
      <c r="BR444" s="27"/>
      <c r="BS444" s="27"/>
      <c r="BT444" s="27"/>
      <c r="BU444" s="27"/>
      <c r="BV444" s="27"/>
      <c r="BW444" s="27"/>
      <c r="BX444" s="27"/>
      <c r="BY444" s="27"/>
      <c r="BZ444" s="27"/>
      <c r="CA444" s="27"/>
      <c r="CB444" s="27"/>
      <c r="CC444" s="27"/>
      <c r="CD444" s="27"/>
      <c r="CE444" s="27"/>
      <c r="CF444" s="27"/>
      <c r="CG444" s="27"/>
      <c r="CH444" s="27"/>
      <c r="CI444" s="27"/>
      <c r="CJ444" s="27"/>
      <c r="CK444" s="27"/>
      <c r="CL444" s="27"/>
      <c r="CM444" s="27"/>
      <c r="CN444" s="27"/>
      <c r="CO444" s="27"/>
      <c r="CP444" s="27"/>
      <c r="CQ444" s="27"/>
      <c r="CR444" s="43"/>
      <c r="CS444" s="43"/>
      <c r="CT444" s="27"/>
      <c r="CU444" s="27"/>
      <c r="CV444" s="43"/>
      <c r="CW444" s="43"/>
      <c r="CX444" s="43"/>
      <c r="CY444" s="43"/>
      <c r="CZ444" s="39">
        <f t="shared" si="56"/>
        <v>0</v>
      </c>
      <c r="DA444" s="80">
        <f t="shared" si="60"/>
        <v>34</v>
      </c>
      <c r="DB444" s="8">
        <f t="shared" si="57"/>
        <v>0</v>
      </c>
    </row>
    <row r="445" spans="1:106" hidden="1" x14ac:dyDescent="0.25">
      <c r="A445" s="137"/>
      <c r="B445" s="126"/>
      <c r="C445" s="58" t="s">
        <v>116</v>
      </c>
      <c r="D445" s="5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  <c r="BO445" s="27"/>
      <c r="BP445" s="27"/>
      <c r="BQ445" s="27"/>
      <c r="BR445" s="27"/>
      <c r="BS445" s="27"/>
      <c r="BT445" s="27"/>
      <c r="BU445" s="27"/>
      <c r="BV445" s="27"/>
      <c r="BW445" s="27"/>
      <c r="BX445" s="27"/>
      <c r="BY445" s="27"/>
      <c r="BZ445" s="27"/>
      <c r="CA445" s="27"/>
      <c r="CB445" s="27"/>
      <c r="CC445" s="27"/>
      <c r="CD445" s="27"/>
      <c r="CE445" s="27"/>
      <c r="CF445" s="27"/>
      <c r="CG445" s="27"/>
      <c r="CH445" s="27"/>
      <c r="CI445" s="27"/>
      <c r="CJ445" s="27"/>
      <c r="CK445" s="27"/>
      <c r="CL445" s="27"/>
      <c r="CM445" s="27"/>
      <c r="CN445" s="27"/>
      <c r="CO445" s="27"/>
      <c r="CP445" s="27"/>
      <c r="CQ445" s="27"/>
      <c r="CR445" s="43"/>
      <c r="CS445" s="43"/>
      <c r="CT445" s="27"/>
      <c r="CU445" s="27"/>
      <c r="CV445" s="43"/>
      <c r="CW445" s="43"/>
      <c r="CX445" s="43"/>
      <c r="CY445" s="43"/>
      <c r="CZ445" s="39">
        <f t="shared" si="56"/>
        <v>0</v>
      </c>
      <c r="DA445" s="80">
        <f t="shared" si="60"/>
        <v>34</v>
      </c>
      <c r="DB445" s="8">
        <f t="shared" si="57"/>
        <v>0</v>
      </c>
    </row>
    <row r="446" spans="1:106" hidden="1" x14ac:dyDescent="0.25">
      <c r="A446" s="137"/>
      <c r="B446" s="126"/>
      <c r="C446" s="58" t="s">
        <v>117</v>
      </c>
      <c r="D446" s="52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  <c r="BO446" s="27"/>
      <c r="BP446" s="27"/>
      <c r="BQ446" s="27"/>
      <c r="BR446" s="27"/>
      <c r="BS446" s="27"/>
      <c r="BT446" s="27"/>
      <c r="BU446" s="27"/>
      <c r="BV446" s="27"/>
      <c r="BW446" s="27"/>
      <c r="BX446" s="27"/>
      <c r="BY446" s="27"/>
      <c r="BZ446" s="27"/>
      <c r="CA446" s="27"/>
      <c r="CB446" s="27"/>
      <c r="CC446" s="27"/>
      <c r="CD446" s="27"/>
      <c r="CE446" s="27"/>
      <c r="CF446" s="27"/>
      <c r="CG446" s="27"/>
      <c r="CH446" s="27"/>
      <c r="CI446" s="27"/>
      <c r="CJ446" s="27"/>
      <c r="CK446" s="27"/>
      <c r="CL446" s="27"/>
      <c r="CM446" s="27"/>
      <c r="CN446" s="27"/>
      <c r="CO446" s="27"/>
      <c r="CP446" s="27"/>
      <c r="CQ446" s="27"/>
      <c r="CR446" s="43"/>
      <c r="CS446" s="43"/>
      <c r="CT446" s="27"/>
      <c r="CU446" s="27"/>
      <c r="CV446" s="43"/>
      <c r="CW446" s="43"/>
      <c r="CX446" s="43"/>
      <c r="CY446" s="43"/>
      <c r="CZ446" s="39">
        <f t="shared" si="56"/>
        <v>0</v>
      </c>
      <c r="DA446" s="80">
        <f t="shared" si="60"/>
        <v>34</v>
      </c>
      <c r="DB446" s="8">
        <f t="shared" si="57"/>
        <v>0</v>
      </c>
    </row>
    <row r="447" spans="1:106" ht="26.4" x14ac:dyDescent="0.25">
      <c r="A447" s="137"/>
      <c r="B447" s="123" t="s">
        <v>22</v>
      </c>
      <c r="C447" s="58" t="s">
        <v>115</v>
      </c>
      <c r="D447" s="52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  <c r="BO447" s="27"/>
      <c r="BP447" s="27"/>
      <c r="BQ447" s="27"/>
      <c r="BR447" s="27"/>
      <c r="BS447" s="27"/>
      <c r="BT447" s="27"/>
      <c r="BU447" s="27"/>
      <c r="BV447" s="27"/>
      <c r="BW447" s="27"/>
      <c r="BX447" s="27"/>
      <c r="BY447" s="27"/>
      <c r="BZ447" s="27"/>
      <c r="CA447" s="27"/>
      <c r="CB447" s="27"/>
      <c r="CC447" s="27"/>
      <c r="CD447" s="27"/>
      <c r="CE447" s="27"/>
      <c r="CF447" s="27"/>
      <c r="CG447" s="27"/>
      <c r="CH447" s="27"/>
      <c r="CI447" s="27"/>
      <c r="CK447" s="27"/>
      <c r="CL447" s="115" t="s">
        <v>147</v>
      </c>
      <c r="CM447" s="27"/>
      <c r="CN447" s="27"/>
      <c r="CO447" s="27"/>
      <c r="CP447" s="27"/>
      <c r="CQ447" s="27"/>
      <c r="CR447" s="43"/>
      <c r="CS447" s="43"/>
      <c r="CT447" s="27"/>
      <c r="CU447" s="27"/>
      <c r="CV447" s="43"/>
      <c r="CW447" s="43"/>
      <c r="CX447" s="43"/>
      <c r="CY447" s="43"/>
      <c r="CZ447" s="39">
        <f t="shared" si="56"/>
        <v>1</v>
      </c>
      <c r="DA447" s="81">
        <f>34*2</f>
        <v>68</v>
      </c>
      <c r="DB447" s="8">
        <f t="shared" si="57"/>
        <v>1.4705882352941176E-2</v>
      </c>
    </row>
    <row r="448" spans="1:106" hidden="1" x14ac:dyDescent="0.25">
      <c r="A448" s="137"/>
      <c r="B448" s="124"/>
      <c r="C448" s="58" t="s">
        <v>116</v>
      </c>
      <c r="D448" s="52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  <c r="BO448" s="27"/>
      <c r="BP448" s="27"/>
      <c r="BQ448" s="27"/>
      <c r="BR448" s="27"/>
      <c r="BS448" s="27"/>
      <c r="BT448" s="27"/>
      <c r="BU448" s="27"/>
      <c r="BV448" s="27"/>
      <c r="BW448" s="27"/>
      <c r="BX448" s="27"/>
      <c r="BY448" s="27"/>
      <c r="BZ448" s="27"/>
      <c r="CA448" s="27"/>
      <c r="CB448" s="27"/>
      <c r="CC448" s="27"/>
      <c r="CD448" s="27"/>
      <c r="CE448" s="27"/>
      <c r="CF448" s="27"/>
      <c r="CG448" s="27"/>
      <c r="CH448" s="27"/>
      <c r="CI448" s="27"/>
      <c r="CJ448" s="27"/>
      <c r="CK448" s="27"/>
      <c r="CL448" s="27"/>
      <c r="CM448" s="27"/>
      <c r="CN448" s="27"/>
      <c r="CO448" s="27"/>
      <c r="CP448" s="27"/>
      <c r="CQ448" s="27"/>
      <c r="CR448" s="43"/>
      <c r="CS448" s="43"/>
      <c r="CT448" s="27"/>
      <c r="CU448" s="27"/>
      <c r="CV448" s="43"/>
      <c r="CW448" s="43"/>
      <c r="CX448" s="43"/>
      <c r="CY448" s="43"/>
      <c r="CZ448" s="39">
        <f t="shared" si="56"/>
        <v>0</v>
      </c>
      <c r="DA448" s="81">
        <f>34*2</f>
        <v>68</v>
      </c>
      <c r="DB448" s="8">
        <f t="shared" si="57"/>
        <v>0</v>
      </c>
    </row>
    <row r="449" spans="1:106" hidden="1" x14ac:dyDescent="0.25">
      <c r="A449" s="137"/>
      <c r="B449" s="125"/>
      <c r="C449" s="58" t="s">
        <v>117</v>
      </c>
      <c r="D449" s="52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  <c r="BO449" s="27"/>
      <c r="BP449" s="27"/>
      <c r="BQ449" s="27"/>
      <c r="BR449" s="27"/>
      <c r="BS449" s="27"/>
      <c r="BT449" s="27"/>
      <c r="BU449" s="27"/>
      <c r="BV449" s="27"/>
      <c r="BW449" s="27"/>
      <c r="BX449" s="27"/>
      <c r="BY449" s="27"/>
      <c r="BZ449" s="27"/>
      <c r="CA449" s="27"/>
      <c r="CB449" s="27"/>
      <c r="CC449" s="27"/>
      <c r="CD449" s="27"/>
      <c r="CE449" s="27"/>
      <c r="CF449" s="27"/>
      <c r="CG449" s="27"/>
      <c r="CH449" s="27"/>
      <c r="CI449" s="27"/>
      <c r="CJ449" s="27"/>
      <c r="CK449" s="27"/>
      <c r="CL449" s="27"/>
      <c r="CM449" s="27"/>
      <c r="CN449" s="27"/>
      <c r="CO449" s="27"/>
      <c r="CP449" s="27"/>
      <c r="CQ449" s="27"/>
      <c r="CR449" s="43"/>
      <c r="CS449" s="43"/>
      <c r="CT449" s="27"/>
      <c r="CU449" s="27"/>
      <c r="CV449" s="43"/>
      <c r="CW449" s="43"/>
      <c r="CX449" s="43"/>
      <c r="CY449" s="43"/>
      <c r="CZ449" s="39">
        <f t="shared" si="56"/>
        <v>0</v>
      </c>
      <c r="DA449" s="81">
        <f>34*2</f>
        <v>68</v>
      </c>
      <c r="DB449" s="8">
        <f t="shared" si="57"/>
        <v>0</v>
      </c>
    </row>
    <row r="450" spans="1:106" x14ac:dyDescent="0.25">
      <c r="A450" s="137"/>
      <c r="B450" s="123" t="s">
        <v>26</v>
      </c>
      <c r="C450" s="58" t="s">
        <v>115</v>
      </c>
      <c r="D450" s="52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  <c r="BO450" s="27"/>
      <c r="BP450" s="27"/>
      <c r="BQ450" s="27"/>
      <c r="BR450" s="27"/>
      <c r="BS450" s="27"/>
      <c r="BT450" s="27"/>
      <c r="BU450" s="27"/>
      <c r="BV450" s="27"/>
      <c r="BW450" s="27"/>
      <c r="BX450" s="27"/>
      <c r="BY450" s="27"/>
      <c r="BZ450" s="27"/>
      <c r="CA450" s="27"/>
      <c r="CB450" s="27"/>
      <c r="CC450" s="27"/>
      <c r="CD450" s="27"/>
      <c r="CE450" s="27"/>
      <c r="CF450" s="27"/>
      <c r="CG450" s="27"/>
      <c r="CH450" s="27"/>
      <c r="CI450" s="27"/>
      <c r="CJ450" s="27"/>
      <c r="CK450" s="27"/>
      <c r="CL450" s="27"/>
      <c r="CM450" s="27"/>
      <c r="CN450" s="27"/>
      <c r="CO450" s="27"/>
      <c r="CP450" s="27"/>
      <c r="CQ450" s="27"/>
      <c r="CR450" s="43"/>
      <c r="CS450" s="43"/>
      <c r="CT450" s="27"/>
      <c r="CU450" s="27"/>
      <c r="CV450" s="43"/>
      <c r="CW450" s="43"/>
      <c r="CX450" s="43"/>
      <c r="CY450" s="43"/>
      <c r="CZ450" s="39">
        <f t="shared" si="56"/>
        <v>0</v>
      </c>
      <c r="DA450" s="81">
        <f>34*1.5</f>
        <v>51</v>
      </c>
      <c r="DB450" s="8">
        <f t="shared" si="57"/>
        <v>0</v>
      </c>
    </row>
    <row r="451" spans="1:106" hidden="1" x14ac:dyDescent="0.25">
      <c r="A451" s="137"/>
      <c r="B451" s="124"/>
      <c r="C451" s="58" t="s">
        <v>116</v>
      </c>
      <c r="D451" s="52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  <c r="BO451" s="27"/>
      <c r="BP451" s="27"/>
      <c r="BQ451" s="27"/>
      <c r="BR451" s="27"/>
      <c r="BS451" s="27"/>
      <c r="BT451" s="27"/>
      <c r="BU451" s="27"/>
      <c r="BV451" s="27"/>
      <c r="BW451" s="27"/>
      <c r="BX451" s="27"/>
      <c r="BY451" s="27"/>
      <c r="BZ451" s="27"/>
      <c r="CA451" s="27"/>
      <c r="CB451" s="27"/>
      <c r="CC451" s="27"/>
      <c r="CD451" s="27"/>
      <c r="CE451" s="27"/>
      <c r="CF451" s="27"/>
      <c r="CG451" s="27"/>
      <c r="CH451" s="27"/>
      <c r="CI451" s="27"/>
      <c r="CJ451" s="27"/>
      <c r="CK451" s="27"/>
      <c r="CL451" s="27"/>
      <c r="CM451" s="27"/>
      <c r="CN451" s="27"/>
      <c r="CO451" s="27"/>
      <c r="CP451" s="27"/>
      <c r="CQ451" s="27"/>
      <c r="CR451" s="43"/>
      <c r="CS451" s="43"/>
      <c r="CT451" s="27"/>
      <c r="CU451" s="27"/>
      <c r="CV451" s="43"/>
      <c r="CW451" s="43"/>
      <c r="CX451" s="43"/>
      <c r="CY451" s="43"/>
      <c r="CZ451" s="39">
        <f t="shared" si="56"/>
        <v>0</v>
      </c>
      <c r="DA451" s="81">
        <f>34*1.5</f>
        <v>51</v>
      </c>
      <c r="DB451" s="8">
        <f t="shared" si="57"/>
        <v>0</v>
      </c>
    </row>
    <row r="452" spans="1:106" hidden="1" x14ac:dyDescent="0.25">
      <c r="A452" s="137"/>
      <c r="B452" s="125"/>
      <c r="C452" s="58" t="s">
        <v>117</v>
      </c>
      <c r="D452" s="52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  <c r="BO452" s="27"/>
      <c r="BP452" s="27"/>
      <c r="BQ452" s="27"/>
      <c r="BR452" s="27"/>
      <c r="BS452" s="27"/>
      <c r="BT452" s="27"/>
      <c r="BU452" s="27"/>
      <c r="BV452" s="27"/>
      <c r="BW452" s="27"/>
      <c r="BX452" s="27"/>
      <c r="BY452" s="27"/>
      <c r="BZ452" s="27"/>
      <c r="CA452" s="27"/>
      <c r="CB452" s="27"/>
      <c r="CC452" s="27"/>
      <c r="CD452" s="27"/>
      <c r="CE452" s="27"/>
      <c r="CF452" s="27"/>
      <c r="CG452" s="27"/>
      <c r="CH452" s="27"/>
      <c r="CI452" s="27"/>
      <c r="CJ452" s="27"/>
      <c r="CK452" s="27"/>
      <c r="CL452" s="27"/>
      <c r="CM452" s="27"/>
      <c r="CN452" s="27"/>
      <c r="CO452" s="27"/>
      <c r="CP452" s="27"/>
      <c r="CQ452" s="27"/>
      <c r="CR452" s="43"/>
      <c r="CS452" s="43"/>
      <c r="CT452" s="27"/>
      <c r="CU452" s="27"/>
      <c r="CV452" s="43"/>
      <c r="CW452" s="43"/>
      <c r="CX452" s="43"/>
      <c r="CY452" s="43"/>
      <c r="CZ452" s="39">
        <f t="shared" si="56"/>
        <v>0</v>
      </c>
      <c r="DA452" s="81">
        <f>34*1.5</f>
        <v>51</v>
      </c>
      <c r="DB452" s="8">
        <f t="shared" si="57"/>
        <v>0</v>
      </c>
    </row>
    <row r="453" spans="1:106" x14ac:dyDescent="0.25">
      <c r="A453" s="137"/>
      <c r="B453" s="123" t="s">
        <v>24</v>
      </c>
      <c r="C453" s="58" t="s">
        <v>115</v>
      </c>
      <c r="D453" s="52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  <c r="BO453" s="27"/>
      <c r="BP453" s="27"/>
      <c r="BQ453" s="27"/>
      <c r="BR453" s="27"/>
      <c r="BS453" s="27"/>
      <c r="BT453" s="27"/>
      <c r="BU453" s="27"/>
      <c r="BV453" s="27"/>
      <c r="BW453" s="27"/>
      <c r="BX453" s="27"/>
      <c r="BY453" s="27"/>
      <c r="BZ453" s="27"/>
      <c r="CA453" s="27"/>
      <c r="CB453" s="27"/>
      <c r="CC453" s="27"/>
      <c r="CD453" s="27"/>
      <c r="CE453" s="27"/>
      <c r="CF453" s="27"/>
      <c r="CG453" s="27"/>
      <c r="CH453" s="27"/>
      <c r="CI453" s="27"/>
      <c r="CJ453" s="27"/>
      <c r="CK453" s="27"/>
      <c r="CL453" s="27"/>
      <c r="CM453" s="27"/>
      <c r="CN453" s="27"/>
      <c r="CO453" s="27"/>
      <c r="CP453" s="27"/>
      <c r="CQ453" s="27"/>
      <c r="CR453" s="43"/>
      <c r="CS453" s="43"/>
      <c r="CT453" s="27"/>
      <c r="CU453" s="27"/>
      <c r="CV453" s="43"/>
      <c r="CW453" s="43"/>
      <c r="CX453" s="43"/>
      <c r="CY453" s="43"/>
      <c r="CZ453" s="39">
        <f t="shared" si="56"/>
        <v>0</v>
      </c>
      <c r="DA453" s="80">
        <f t="shared" ref="DA453:DA458" si="61">34*1</f>
        <v>34</v>
      </c>
      <c r="DB453" s="8">
        <f t="shared" si="57"/>
        <v>0</v>
      </c>
    </row>
    <row r="454" spans="1:106" hidden="1" x14ac:dyDescent="0.25">
      <c r="A454" s="137"/>
      <c r="B454" s="124"/>
      <c r="C454" s="58" t="s">
        <v>116</v>
      </c>
      <c r="D454" s="52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  <c r="BO454" s="27"/>
      <c r="BP454" s="27"/>
      <c r="BQ454" s="27"/>
      <c r="BR454" s="27"/>
      <c r="BS454" s="27"/>
      <c r="BT454" s="27"/>
      <c r="BU454" s="27"/>
      <c r="BV454" s="27"/>
      <c r="BW454" s="27"/>
      <c r="BX454" s="27"/>
      <c r="BY454" s="27"/>
      <c r="BZ454" s="27"/>
      <c r="CA454" s="27"/>
      <c r="CB454" s="27"/>
      <c r="CC454" s="27"/>
      <c r="CD454" s="27"/>
      <c r="CE454" s="27"/>
      <c r="CF454" s="27"/>
      <c r="CG454" s="27"/>
      <c r="CH454" s="27"/>
      <c r="CI454" s="27"/>
      <c r="CJ454" s="27"/>
      <c r="CK454" s="27"/>
      <c r="CL454" s="27"/>
      <c r="CM454" s="27"/>
      <c r="CN454" s="27"/>
      <c r="CO454" s="27"/>
      <c r="CP454" s="27"/>
      <c r="CQ454" s="27"/>
      <c r="CR454" s="43"/>
      <c r="CS454" s="43"/>
      <c r="CT454" s="27"/>
      <c r="CU454" s="27"/>
      <c r="CV454" s="43"/>
      <c r="CW454" s="43"/>
      <c r="CX454" s="43"/>
      <c r="CY454" s="43"/>
      <c r="CZ454" s="39">
        <f t="shared" si="56"/>
        <v>0</v>
      </c>
      <c r="DA454" s="80">
        <f t="shared" si="61"/>
        <v>34</v>
      </c>
      <c r="DB454" s="8">
        <f t="shared" si="57"/>
        <v>0</v>
      </c>
    </row>
    <row r="455" spans="1:106" hidden="1" x14ac:dyDescent="0.25">
      <c r="A455" s="137"/>
      <c r="B455" s="125"/>
      <c r="C455" s="58" t="s">
        <v>117</v>
      </c>
      <c r="D455" s="52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  <c r="BO455" s="27"/>
      <c r="BP455" s="27"/>
      <c r="BQ455" s="27"/>
      <c r="BR455" s="27"/>
      <c r="BS455" s="27"/>
      <c r="BT455" s="27"/>
      <c r="BU455" s="27"/>
      <c r="BV455" s="27"/>
      <c r="BW455" s="27"/>
      <c r="BX455" s="27"/>
      <c r="BY455" s="27"/>
      <c r="BZ455" s="27"/>
      <c r="CA455" s="27"/>
      <c r="CB455" s="27"/>
      <c r="CC455" s="27"/>
      <c r="CD455" s="27"/>
      <c r="CE455" s="27"/>
      <c r="CF455" s="27"/>
      <c r="CG455" s="27"/>
      <c r="CH455" s="27"/>
      <c r="CI455" s="27"/>
      <c r="CJ455" s="27"/>
      <c r="CK455" s="27"/>
      <c r="CL455" s="27"/>
      <c r="CM455" s="27"/>
      <c r="CN455" s="27"/>
      <c r="CO455" s="27"/>
      <c r="CP455" s="27"/>
      <c r="CQ455" s="27"/>
      <c r="CR455" s="43"/>
      <c r="CS455" s="43"/>
      <c r="CT455" s="27"/>
      <c r="CU455" s="27"/>
      <c r="CV455" s="43"/>
      <c r="CW455" s="43"/>
      <c r="CX455" s="43"/>
      <c r="CY455" s="43"/>
      <c r="CZ455" s="39">
        <f t="shared" si="56"/>
        <v>0</v>
      </c>
      <c r="DA455" s="80">
        <f t="shared" si="61"/>
        <v>34</v>
      </c>
      <c r="DB455" s="8">
        <f t="shared" si="57"/>
        <v>0</v>
      </c>
    </row>
    <row r="456" spans="1:106" x14ac:dyDescent="0.25">
      <c r="A456" s="137"/>
      <c r="B456" s="126" t="s">
        <v>103</v>
      </c>
      <c r="C456" s="58" t="s">
        <v>115</v>
      </c>
      <c r="D456" s="52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  <c r="BO456" s="27"/>
      <c r="BP456" s="27"/>
      <c r="BQ456" s="27"/>
      <c r="BR456" s="27"/>
      <c r="BS456" s="27"/>
      <c r="BT456" s="27"/>
      <c r="BU456" s="27"/>
      <c r="BV456" s="27"/>
      <c r="BW456" s="27"/>
      <c r="BX456" s="27"/>
      <c r="BY456" s="27"/>
      <c r="BZ456" s="27"/>
      <c r="CA456" s="27"/>
      <c r="CB456" s="27"/>
      <c r="CC456" s="27"/>
      <c r="CD456" s="27"/>
      <c r="CE456" s="27"/>
      <c r="CF456" s="27"/>
      <c r="CG456" s="27"/>
      <c r="CH456" s="27"/>
      <c r="CI456" s="27"/>
      <c r="CJ456" s="27"/>
      <c r="CK456" s="27"/>
      <c r="CL456" s="27"/>
      <c r="CM456" s="27"/>
      <c r="CN456" s="27"/>
      <c r="CO456" s="27"/>
      <c r="CP456" s="27"/>
      <c r="CQ456" s="27"/>
      <c r="CR456" s="43"/>
      <c r="CS456" s="43"/>
      <c r="CT456" s="27"/>
      <c r="CU456" s="27"/>
      <c r="CV456" s="43"/>
      <c r="CW456" s="43"/>
      <c r="CX456" s="43"/>
      <c r="CY456" s="43"/>
      <c r="CZ456" s="39">
        <f t="shared" si="56"/>
        <v>0</v>
      </c>
      <c r="DA456" s="80">
        <f t="shared" si="61"/>
        <v>34</v>
      </c>
      <c r="DB456" s="8">
        <f t="shared" si="57"/>
        <v>0</v>
      </c>
    </row>
    <row r="457" spans="1:106" hidden="1" x14ac:dyDescent="0.25">
      <c r="A457" s="137"/>
      <c r="B457" s="126"/>
      <c r="C457" s="58" t="s">
        <v>116</v>
      </c>
      <c r="D457" s="52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  <c r="BO457" s="27"/>
      <c r="BP457" s="27"/>
      <c r="BQ457" s="27"/>
      <c r="BR457" s="27"/>
      <c r="BS457" s="27"/>
      <c r="BT457" s="27"/>
      <c r="BU457" s="27"/>
      <c r="BV457" s="27"/>
      <c r="BW457" s="27"/>
      <c r="BX457" s="27"/>
      <c r="BY457" s="27"/>
      <c r="BZ457" s="27"/>
      <c r="CA457" s="27"/>
      <c r="CB457" s="27"/>
      <c r="CC457" s="27"/>
      <c r="CD457" s="27"/>
      <c r="CE457" s="27"/>
      <c r="CF457" s="27"/>
      <c r="CG457" s="27"/>
      <c r="CH457" s="27"/>
      <c r="CI457" s="27"/>
      <c r="CJ457" s="27"/>
      <c r="CK457" s="27"/>
      <c r="CL457" s="27"/>
      <c r="CM457" s="27"/>
      <c r="CN457" s="27"/>
      <c r="CO457" s="27"/>
      <c r="CP457" s="27"/>
      <c r="CQ457" s="27"/>
      <c r="CR457" s="43"/>
      <c r="CS457" s="43"/>
      <c r="CT457" s="27"/>
      <c r="CU457" s="27"/>
      <c r="CV457" s="43"/>
      <c r="CW457" s="43"/>
      <c r="CX457" s="43"/>
      <c r="CY457" s="43"/>
      <c r="CZ457" s="39">
        <f t="shared" si="56"/>
        <v>0</v>
      </c>
      <c r="DA457" s="80">
        <f t="shared" si="61"/>
        <v>34</v>
      </c>
      <c r="DB457" s="8">
        <f t="shared" si="57"/>
        <v>0</v>
      </c>
    </row>
    <row r="458" spans="1:106" hidden="1" x14ac:dyDescent="0.25">
      <c r="A458" s="137"/>
      <c r="B458" s="126"/>
      <c r="C458" s="58" t="s">
        <v>117</v>
      </c>
      <c r="D458" s="52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  <c r="BO458" s="27"/>
      <c r="BP458" s="27"/>
      <c r="BQ458" s="27"/>
      <c r="BR458" s="27"/>
      <c r="BS458" s="27"/>
      <c r="BT458" s="27"/>
      <c r="BU458" s="27"/>
      <c r="BV458" s="27"/>
      <c r="BW458" s="27"/>
      <c r="BX458" s="27"/>
      <c r="BY458" s="27"/>
      <c r="BZ458" s="27"/>
      <c r="CA458" s="27"/>
      <c r="CB458" s="27"/>
      <c r="CC458" s="27"/>
      <c r="CD458" s="27"/>
      <c r="CE458" s="27"/>
      <c r="CF458" s="27"/>
      <c r="CG458" s="27"/>
      <c r="CH458" s="27"/>
      <c r="CI458" s="27"/>
      <c r="CJ458" s="27"/>
      <c r="CK458" s="27"/>
      <c r="CL458" s="27"/>
      <c r="CM458" s="27"/>
      <c r="CN458" s="27"/>
      <c r="CO458" s="27"/>
      <c r="CP458" s="27"/>
      <c r="CQ458" s="27"/>
      <c r="CR458" s="43"/>
      <c r="CS458" s="43"/>
      <c r="CT458" s="27"/>
      <c r="CU458" s="27"/>
      <c r="CV458" s="43"/>
      <c r="CW458" s="43"/>
      <c r="CX458" s="43"/>
      <c r="CY458" s="43"/>
      <c r="CZ458" s="39">
        <f t="shared" si="56"/>
        <v>0</v>
      </c>
      <c r="DA458" s="80">
        <f t="shared" si="61"/>
        <v>34</v>
      </c>
      <c r="DB458" s="8">
        <f t="shared" si="57"/>
        <v>0</v>
      </c>
    </row>
    <row r="459" spans="1:106" x14ac:dyDescent="0.25">
      <c r="A459" s="137"/>
      <c r="B459" s="126" t="s">
        <v>68</v>
      </c>
      <c r="C459" s="58" t="s">
        <v>115</v>
      </c>
      <c r="D459" s="52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  <c r="BO459" s="27"/>
      <c r="BP459" s="27"/>
      <c r="BQ459" s="27"/>
      <c r="BR459" s="27"/>
      <c r="BS459" s="27"/>
      <c r="BT459" s="27"/>
      <c r="BU459" s="27"/>
      <c r="BV459" s="27"/>
      <c r="BW459" s="27"/>
      <c r="BX459" s="27"/>
      <c r="BY459" s="27"/>
      <c r="BZ459" s="27"/>
      <c r="CA459" s="27"/>
      <c r="CB459" s="27"/>
      <c r="CC459" s="27"/>
      <c r="CD459" s="27"/>
      <c r="CE459" s="27"/>
      <c r="CF459" s="27"/>
      <c r="CG459" s="27"/>
      <c r="CH459" s="27"/>
      <c r="CI459" s="27"/>
      <c r="CJ459" s="27"/>
      <c r="CK459" s="27"/>
      <c r="CL459" s="27"/>
      <c r="CM459" s="27"/>
      <c r="CN459" s="27"/>
      <c r="CO459" s="27"/>
      <c r="CP459" s="27"/>
      <c r="CQ459" s="27"/>
      <c r="CR459" s="43"/>
      <c r="CS459" s="43"/>
      <c r="CT459" s="27"/>
      <c r="CU459" s="27"/>
      <c r="CV459" s="43"/>
      <c r="CW459" s="43"/>
      <c r="CX459" s="43"/>
      <c r="CY459" s="43"/>
      <c r="CZ459" s="39">
        <f t="shared" si="56"/>
        <v>0</v>
      </c>
      <c r="DA459" s="80">
        <f>34*2</f>
        <v>68</v>
      </c>
      <c r="DB459" s="8">
        <f t="shared" si="57"/>
        <v>0</v>
      </c>
    </row>
    <row r="460" spans="1:106" hidden="1" x14ac:dyDescent="0.25">
      <c r="A460" s="137"/>
      <c r="B460" s="126"/>
      <c r="C460" s="58" t="s">
        <v>116</v>
      </c>
      <c r="D460" s="52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  <c r="BO460" s="27"/>
      <c r="BP460" s="27"/>
      <c r="BQ460" s="27"/>
      <c r="BR460" s="27"/>
      <c r="BS460" s="27"/>
      <c r="BT460" s="27"/>
      <c r="BU460" s="27"/>
      <c r="BV460" s="27"/>
      <c r="BW460" s="27"/>
      <c r="BX460" s="27"/>
      <c r="BY460" s="27"/>
      <c r="BZ460" s="27"/>
      <c r="CA460" s="27"/>
      <c r="CB460" s="27"/>
      <c r="CC460" s="27"/>
      <c r="CD460" s="27"/>
      <c r="CE460" s="27"/>
      <c r="CF460" s="27"/>
      <c r="CG460" s="27"/>
      <c r="CH460" s="27"/>
      <c r="CI460" s="27"/>
      <c r="CJ460" s="27"/>
      <c r="CK460" s="27"/>
      <c r="CL460" s="27"/>
      <c r="CM460" s="27"/>
      <c r="CN460" s="27"/>
      <c r="CO460" s="27"/>
      <c r="CP460" s="27"/>
      <c r="CQ460" s="27"/>
      <c r="CR460" s="43"/>
      <c r="CS460" s="43"/>
      <c r="CT460" s="27"/>
      <c r="CU460" s="27"/>
      <c r="CV460" s="43"/>
      <c r="CW460" s="43"/>
      <c r="CX460" s="43"/>
      <c r="CY460" s="43"/>
      <c r="CZ460" s="7">
        <f>SUM(E460:CY460)</f>
        <v>0</v>
      </c>
      <c r="DA460" s="80">
        <f>34*2</f>
        <v>68</v>
      </c>
      <c r="DB460" s="8">
        <f t="shared" si="57"/>
        <v>0</v>
      </c>
    </row>
    <row r="461" spans="1:106" hidden="1" x14ac:dyDescent="0.25">
      <c r="A461" s="137"/>
      <c r="B461" s="126"/>
      <c r="C461" s="58" t="s">
        <v>117</v>
      </c>
      <c r="D461" s="52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  <c r="BO461" s="27"/>
      <c r="BP461" s="27"/>
      <c r="BQ461" s="27"/>
      <c r="BR461" s="27"/>
      <c r="BS461" s="27"/>
      <c r="BT461" s="27"/>
      <c r="BU461" s="27"/>
      <c r="BV461" s="27"/>
      <c r="BW461" s="27"/>
      <c r="BX461" s="27"/>
      <c r="BY461" s="27"/>
      <c r="BZ461" s="27"/>
      <c r="CA461" s="27"/>
      <c r="CB461" s="27"/>
      <c r="CC461" s="27"/>
      <c r="CD461" s="27"/>
      <c r="CE461" s="27"/>
      <c r="CF461" s="27"/>
      <c r="CG461" s="27"/>
      <c r="CH461" s="27"/>
      <c r="CI461" s="27"/>
      <c r="CJ461" s="27"/>
      <c r="CK461" s="27"/>
      <c r="CL461" s="27"/>
      <c r="CM461" s="27"/>
      <c r="CN461" s="27"/>
      <c r="CO461" s="27"/>
      <c r="CP461" s="27"/>
      <c r="CQ461" s="27"/>
      <c r="CR461" s="43"/>
      <c r="CS461" s="43"/>
      <c r="CT461" s="27"/>
      <c r="CU461" s="27"/>
      <c r="CV461" s="43"/>
      <c r="CW461" s="43"/>
      <c r="CX461" s="43"/>
      <c r="CY461" s="43"/>
      <c r="CZ461" s="7">
        <f>SUM(E461:CY461)</f>
        <v>0</v>
      </c>
      <c r="DA461" s="80">
        <f>34*2</f>
        <v>68</v>
      </c>
      <c r="DB461" s="8">
        <f t="shared" si="57"/>
        <v>0</v>
      </c>
    </row>
    <row r="462" spans="1:106" x14ac:dyDescent="0.25">
      <c r="A462" s="67"/>
      <c r="B462" s="68"/>
      <c r="C462" s="68"/>
      <c r="D462" s="68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  <c r="AS462" s="66"/>
      <c r="AT462" s="66"/>
      <c r="AU462" s="66"/>
      <c r="AV462" s="66"/>
      <c r="AW462" s="66"/>
      <c r="AX462" s="66"/>
      <c r="AY462" s="66"/>
      <c r="AZ462" s="66"/>
      <c r="BA462" s="66"/>
      <c r="BB462" s="66"/>
      <c r="BC462" s="66"/>
      <c r="BD462" s="66"/>
      <c r="BE462" s="66"/>
      <c r="BF462" s="66"/>
      <c r="BG462" s="66"/>
      <c r="BH462" s="66"/>
      <c r="BI462" s="66"/>
      <c r="BJ462" s="66"/>
      <c r="BK462" s="66"/>
      <c r="BL462" s="66"/>
      <c r="BM462" s="66"/>
      <c r="BN462" s="66"/>
      <c r="BO462" s="66"/>
      <c r="BP462" s="66"/>
      <c r="BQ462" s="66"/>
      <c r="BR462" s="66"/>
      <c r="BS462" s="66"/>
      <c r="BT462" s="66"/>
      <c r="BU462" s="66"/>
      <c r="BV462" s="66"/>
      <c r="BW462" s="66"/>
      <c r="BX462" s="66"/>
      <c r="BY462" s="66"/>
      <c r="BZ462" s="66"/>
      <c r="CA462" s="66"/>
      <c r="CB462" s="66"/>
      <c r="CC462" s="66"/>
      <c r="CD462" s="66"/>
      <c r="CE462" s="66"/>
      <c r="CF462" s="66"/>
      <c r="CG462" s="66"/>
      <c r="CH462" s="66"/>
      <c r="CI462" s="66"/>
      <c r="CJ462" s="66"/>
      <c r="CK462" s="66"/>
      <c r="CL462" s="66"/>
      <c r="CM462" s="66"/>
      <c r="CN462" s="66"/>
      <c r="CO462" s="66"/>
      <c r="CP462" s="66"/>
      <c r="CQ462" s="66"/>
      <c r="CR462" s="66"/>
      <c r="CS462" s="66"/>
      <c r="CT462" s="66"/>
      <c r="CU462" s="66"/>
      <c r="CV462" s="67"/>
      <c r="CW462" s="67"/>
      <c r="CX462" s="67"/>
      <c r="CY462" s="67"/>
      <c r="CZ462" s="67"/>
      <c r="DA462" s="67"/>
      <c r="DB462" s="67"/>
    </row>
  </sheetData>
  <mergeCells count="318">
    <mergeCell ref="E362:CY362"/>
    <mergeCell ref="B4:C4"/>
    <mergeCell ref="A7:B7"/>
    <mergeCell ref="C7:D7"/>
    <mergeCell ref="B447:B449"/>
    <mergeCell ref="B450:B452"/>
    <mergeCell ref="CS363:CU363"/>
    <mergeCell ref="CV363:CY363"/>
    <mergeCell ref="B2:D2"/>
    <mergeCell ref="G3:CF3"/>
    <mergeCell ref="G5:CF7"/>
    <mergeCell ref="B417:B419"/>
    <mergeCell ref="B420:B422"/>
    <mergeCell ref="B423:B425"/>
    <mergeCell ref="B426:B428"/>
    <mergeCell ref="B429:B431"/>
    <mergeCell ref="A69:B70"/>
    <mergeCell ref="C69:C70"/>
    <mergeCell ref="A12:A35"/>
    <mergeCell ref="B12:B14"/>
    <mergeCell ref="B15:B17"/>
    <mergeCell ref="B18:B20"/>
    <mergeCell ref="B61:B63"/>
    <mergeCell ref="B64:B66"/>
    <mergeCell ref="B92:B94"/>
    <mergeCell ref="A133:D133"/>
    <mergeCell ref="B83:B85"/>
    <mergeCell ref="B86:B88"/>
    <mergeCell ref="DA68:DA70"/>
    <mergeCell ref="DB68:DB70"/>
    <mergeCell ref="CY4:CZ4"/>
    <mergeCell ref="CZ310:CZ312"/>
    <mergeCell ref="CG3:CK3"/>
    <mergeCell ref="CG4:CK5"/>
    <mergeCell ref="DB9:DB11"/>
    <mergeCell ref="A10:B11"/>
    <mergeCell ref="C10:C11"/>
    <mergeCell ref="CV10:CY10"/>
    <mergeCell ref="A9:D9"/>
    <mergeCell ref="E9:CY9"/>
    <mergeCell ref="CZ9:CZ11"/>
    <mergeCell ref="DA9:DA11"/>
    <mergeCell ref="CS10:CU10"/>
    <mergeCell ref="DA37:DA39"/>
    <mergeCell ref="CS38:CU38"/>
    <mergeCell ref="CV38:CY38"/>
    <mergeCell ref="B3:D3"/>
    <mergeCell ref="B120:B122"/>
    <mergeCell ref="B123:B125"/>
    <mergeCell ref="B126:B128"/>
    <mergeCell ref="DA133:DA135"/>
    <mergeCell ref="DB133:DB135"/>
    <mergeCell ref="CZ207:CZ209"/>
    <mergeCell ref="DA170:DA172"/>
    <mergeCell ref="DB170:DB172"/>
    <mergeCell ref="DA99:DA101"/>
    <mergeCell ref="DB99:DB101"/>
    <mergeCell ref="A100:B101"/>
    <mergeCell ref="C100:C101"/>
    <mergeCell ref="A99:D99"/>
    <mergeCell ref="E99:CY99"/>
    <mergeCell ref="CS100:CU100"/>
    <mergeCell ref="CV100:CY100"/>
    <mergeCell ref="CS171:CU171"/>
    <mergeCell ref="CS134:CU134"/>
    <mergeCell ref="CV134:CY134"/>
    <mergeCell ref="B304:B306"/>
    <mergeCell ref="A310:D310"/>
    <mergeCell ref="E311:S311"/>
    <mergeCell ref="T311:AM311"/>
    <mergeCell ref="AN311:BC311"/>
    <mergeCell ref="BD311:BY311"/>
    <mergeCell ref="CS311:CU311"/>
    <mergeCell ref="DA256:DA258"/>
    <mergeCell ref="DB256:DB258"/>
    <mergeCell ref="CS257:CU257"/>
    <mergeCell ref="CV257:CY257"/>
    <mergeCell ref="A256:D256"/>
    <mergeCell ref="E256:CY256"/>
    <mergeCell ref="CZ256:CZ258"/>
    <mergeCell ref="E257:S257"/>
    <mergeCell ref="T257:AM257"/>
    <mergeCell ref="AN257:BC257"/>
    <mergeCell ref="BD257:BY257"/>
    <mergeCell ref="E310:CY310"/>
    <mergeCell ref="B453:B455"/>
    <mergeCell ref="B456:B458"/>
    <mergeCell ref="B459:B461"/>
    <mergeCell ref="A414:D414"/>
    <mergeCell ref="C363:C364"/>
    <mergeCell ref="A362:D362"/>
    <mergeCell ref="B340:B342"/>
    <mergeCell ref="B343:B345"/>
    <mergeCell ref="B346:B348"/>
    <mergeCell ref="B349:B351"/>
    <mergeCell ref="B352:B354"/>
    <mergeCell ref="B355:B357"/>
    <mergeCell ref="B358:B360"/>
    <mergeCell ref="A313:A360"/>
    <mergeCell ref="B328:B330"/>
    <mergeCell ref="B331:B333"/>
    <mergeCell ref="B334:B336"/>
    <mergeCell ref="B337:B339"/>
    <mergeCell ref="B432:B434"/>
    <mergeCell ref="A417:A461"/>
    <mergeCell ref="B435:B437"/>
    <mergeCell ref="B438:B440"/>
    <mergeCell ref="B441:B443"/>
    <mergeCell ref="B444:B446"/>
    <mergeCell ref="DB414:DB416"/>
    <mergeCell ref="E414:CY414"/>
    <mergeCell ref="CZ414:CZ416"/>
    <mergeCell ref="CS415:CU415"/>
    <mergeCell ref="CV415:CY415"/>
    <mergeCell ref="DA414:DA416"/>
    <mergeCell ref="DB362:DB364"/>
    <mergeCell ref="CL3:CV5"/>
    <mergeCell ref="E133:CY133"/>
    <mergeCell ref="CW3:CX5"/>
    <mergeCell ref="BD208:BY208"/>
    <mergeCell ref="BZ415:CR415"/>
    <mergeCell ref="CZ362:CZ364"/>
    <mergeCell ref="DA362:DA364"/>
    <mergeCell ref="DA310:DA312"/>
    <mergeCell ref="DB310:DB312"/>
    <mergeCell ref="CV311:CY311"/>
    <mergeCell ref="DB37:DB39"/>
    <mergeCell ref="E37:CY37"/>
    <mergeCell ref="DA207:DA209"/>
    <mergeCell ref="DB207:DB209"/>
    <mergeCell ref="CS208:CU208"/>
    <mergeCell ref="CV208:CY208"/>
    <mergeCell ref="E207:CY207"/>
    <mergeCell ref="CZ133:CZ135"/>
    <mergeCell ref="CZ68:CZ70"/>
    <mergeCell ref="CZ99:CZ101"/>
    <mergeCell ref="CZ170:CZ172"/>
    <mergeCell ref="CZ37:CZ39"/>
    <mergeCell ref="BD10:BY10"/>
    <mergeCell ref="BD38:BY38"/>
    <mergeCell ref="BD171:BY171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B21:B23"/>
    <mergeCell ref="B24:B26"/>
    <mergeCell ref="B27:B29"/>
    <mergeCell ref="B111:B113"/>
    <mergeCell ref="B102:B104"/>
    <mergeCell ref="B114:B116"/>
    <mergeCell ref="B117:B119"/>
    <mergeCell ref="BD69:BY69"/>
    <mergeCell ref="BD100:BY100"/>
    <mergeCell ref="A40:A66"/>
    <mergeCell ref="B40:B42"/>
    <mergeCell ref="CY5:CZ5"/>
    <mergeCell ref="CG6:CK6"/>
    <mergeCell ref="B30:B32"/>
    <mergeCell ref="B33:B35"/>
    <mergeCell ref="A36:D36"/>
    <mergeCell ref="A38:B39"/>
    <mergeCell ref="C38:C39"/>
    <mergeCell ref="A37:D37"/>
    <mergeCell ref="B43:B45"/>
    <mergeCell ref="E68:CY68"/>
    <mergeCell ref="CS69:CU69"/>
    <mergeCell ref="CV69:CY69"/>
    <mergeCell ref="A68:D68"/>
    <mergeCell ref="B46:B48"/>
    <mergeCell ref="B49:B51"/>
    <mergeCell ref="B52:B54"/>
    <mergeCell ref="B55:B57"/>
    <mergeCell ref="B58:B60"/>
    <mergeCell ref="B89:B91"/>
    <mergeCell ref="CV171:CY171"/>
    <mergeCell ref="A170:D170"/>
    <mergeCell ref="E170:CY170"/>
    <mergeCell ref="A71:A97"/>
    <mergeCell ref="B71:B73"/>
    <mergeCell ref="B74:B76"/>
    <mergeCell ref="B77:B79"/>
    <mergeCell ref="B80:B82"/>
    <mergeCell ref="B95:B97"/>
    <mergeCell ref="B105:B107"/>
    <mergeCell ref="A134:B135"/>
    <mergeCell ref="C134:C135"/>
    <mergeCell ref="E134:S134"/>
    <mergeCell ref="T134:AM134"/>
    <mergeCell ref="AN134:BC134"/>
    <mergeCell ref="BD134:BY134"/>
    <mergeCell ref="A171:B172"/>
    <mergeCell ref="C171:C172"/>
    <mergeCell ref="E171:S171"/>
    <mergeCell ref="T171:AM171"/>
    <mergeCell ref="B129:B131"/>
    <mergeCell ref="A102:A131"/>
    <mergeCell ref="B108:B110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213:B215"/>
    <mergeCell ref="B216:B218"/>
    <mergeCell ref="A207:D207"/>
    <mergeCell ref="B292:B294"/>
    <mergeCell ref="B295:B297"/>
    <mergeCell ref="B298:B300"/>
    <mergeCell ref="B301:B303"/>
    <mergeCell ref="B322:B324"/>
    <mergeCell ref="B325:B327"/>
    <mergeCell ref="A210:A254"/>
    <mergeCell ref="A257:B258"/>
    <mergeCell ref="C257:C258"/>
    <mergeCell ref="A311:B312"/>
    <mergeCell ref="C311:C312"/>
    <mergeCell ref="B313:B315"/>
    <mergeCell ref="B316:B318"/>
    <mergeCell ref="B319:B321"/>
    <mergeCell ref="A259:A306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A208:B209"/>
    <mergeCell ref="C208:C209"/>
    <mergeCell ref="E208:S208"/>
    <mergeCell ref="T208:AM208"/>
    <mergeCell ref="AN208:BC208"/>
    <mergeCell ref="B191:B193"/>
    <mergeCell ref="B252:B254"/>
    <mergeCell ref="B259:B261"/>
    <mergeCell ref="B289:B291"/>
    <mergeCell ref="A173:A205"/>
    <mergeCell ref="B173:B175"/>
    <mergeCell ref="AN10:BC10"/>
    <mergeCell ref="E38:S38"/>
    <mergeCell ref="T38:AM38"/>
    <mergeCell ref="AN38:BC38"/>
    <mergeCell ref="E69:S69"/>
    <mergeCell ref="T69:AM69"/>
    <mergeCell ref="AN69:BC69"/>
    <mergeCell ref="E100:S100"/>
    <mergeCell ref="T100:AM100"/>
    <mergeCell ref="AN100:BC100"/>
    <mergeCell ref="A415:B416"/>
    <mergeCell ref="C415:C416"/>
    <mergeCell ref="E415:S415"/>
    <mergeCell ref="T415:AM415"/>
    <mergeCell ref="AN415:BC415"/>
    <mergeCell ref="BD415:BY415"/>
    <mergeCell ref="A365:A412"/>
    <mergeCell ref="B392:B394"/>
    <mergeCell ref="B395:B397"/>
    <mergeCell ref="B398:B400"/>
    <mergeCell ref="B401:B403"/>
    <mergeCell ref="B404:B406"/>
    <mergeCell ref="B407:B409"/>
    <mergeCell ref="B410:B412"/>
    <mergeCell ref="B380:B382"/>
    <mergeCell ref="B365:B367"/>
    <mergeCell ref="B368:B370"/>
    <mergeCell ref="B371:B373"/>
    <mergeCell ref="B374:B376"/>
    <mergeCell ref="B377:B379"/>
    <mergeCell ref="B383:B385"/>
    <mergeCell ref="B386:B388"/>
    <mergeCell ref="B389:B391"/>
    <mergeCell ref="B307:B308"/>
    <mergeCell ref="BZ10:CR10"/>
    <mergeCell ref="BZ38:CR38"/>
    <mergeCell ref="BZ69:CR69"/>
    <mergeCell ref="BZ100:CR100"/>
    <mergeCell ref="BZ134:CR134"/>
    <mergeCell ref="BZ171:CR171"/>
    <mergeCell ref="BZ208:CR208"/>
    <mergeCell ref="BZ257:CR257"/>
    <mergeCell ref="BZ311:CR311"/>
    <mergeCell ref="BZ363:CR363"/>
    <mergeCell ref="B194:B196"/>
    <mergeCell ref="B197:B199"/>
    <mergeCell ref="AN171:BC171"/>
    <mergeCell ref="E363:S363"/>
    <mergeCell ref="T363:AM363"/>
    <mergeCell ref="AN363:BC363"/>
    <mergeCell ref="BD363:BY363"/>
    <mergeCell ref="A363:B364"/>
    <mergeCell ref="E10:S10"/>
    <mergeCell ref="T10:AM1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Пояснительная записка</vt:lpstr>
      <vt:lpstr>График оценочных процедур</vt:lpstr>
      <vt:lpstr>Лист2</vt:lpstr>
      <vt:lpstr>Лист3</vt:lpstr>
      <vt:lpstr>Лист4</vt:lpstr>
      <vt:lpstr>Лист5</vt:lpstr>
      <vt:lpstr>Лист6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Ученик_1</cp:lastModifiedBy>
  <cp:lastPrinted>2025-07-31T04:29:37Z</cp:lastPrinted>
  <dcterms:created xsi:type="dcterms:W3CDTF">2024-09-28T08:38:22Z</dcterms:created>
  <dcterms:modified xsi:type="dcterms:W3CDTF">2026-01-27T11:33:10Z</dcterms:modified>
</cp:coreProperties>
</file>